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A23623F7-81F9-4454-B7A7-2D2244ED0361}" xr6:coauthVersionLast="45" xr6:coauthVersionMax="45" xr10:uidLastSave="{00000000-0000-0000-0000-000000000000}"/>
  <bookViews>
    <workbookView xWindow="-28920" yWindow="-120" windowWidth="29040" windowHeight="15840" tabRatio="803" firstSheet="14" activeTab="20" xr2:uid="{00000000-000D-0000-FFFF-FFFF00000000}"/>
  </bookViews>
  <sheets>
    <sheet name="1994-2002_Amazonia" sheetId="4" r:id="rId1"/>
    <sheet name="2002-2005_Amazonia" sheetId="5" r:id="rId2"/>
    <sheet name="2005-2010_Amazonia" sheetId="6" r:id="rId3"/>
    <sheet name="2002-2010_Amazonia" sheetId="8" r:id="rId4"/>
    <sheet name="2010-2016_Amazonia" sheetId="7" r:id="rId5"/>
    <sheet name="1994-2002_Caatinga" sheetId="9" r:id="rId6"/>
    <sheet name="2002-2010_Caatinga" sheetId="10" r:id="rId7"/>
    <sheet name="2010-2016_Caatinga" sheetId="11" r:id="rId8"/>
    <sheet name="1994-2002_Cerrado" sheetId="16" r:id="rId9"/>
    <sheet name="2002-2010_Cerrado" sheetId="17" r:id="rId10"/>
    <sheet name="2010-2016_Cerrado" sheetId="18" r:id="rId11"/>
    <sheet name="1994-2002_MataAtlantica" sheetId="35" r:id="rId12"/>
    <sheet name="2002-2010_MataAtlantica" sheetId="36" r:id="rId13"/>
    <sheet name="2010-2016_MataAtlantica" sheetId="37" r:id="rId14"/>
    <sheet name="1994-2002_Pampa" sheetId="23" r:id="rId15"/>
    <sheet name="2002-2010_Pampa" sheetId="24" r:id="rId16"/>
    <sheet name="2010-2016_Pampa" sheetId="25" r:id="rId17"/>
    <sheet name="1994-2002_Pantanal" sheetId="29" r:id="rId18"/>
    <sheet name="2002-2010_Pantanal" sheetId="30" r:id="rId19"/>
    <sheet name="2010-2016_Pantanal" sheetId="31" r:id="rId20"/>
    <sheet name="1994-2002_Brasil" sheetId="39" r:id="rId21"/>
    <sheet name="2002-2010_Brasil" sheetId="40" r:id="rId22"/>
    <sheet name="2010-2016_Brasil" sheetId="42" r:id="rId23"/>
  </sheets>
  <definedNames>
    <definedName name="_xlnm.Print_Area" localSheetId="20">'1994-2002_Brasil'!$B$2:$AE$33</definedName>
    <definedName name="_xlnm.Print_Area" localSheetId="21">'2002-2010_Brasil'!$B$2:$AE$33</definedName>
    <definedName name="_xlnm.Print_Area" localSheetId="22">'2010-2016_Brasil'!$B$2:$AE$33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1" i="40" l="1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AC7" i="40"/>
  <c r="AB7" i="40"/>
  <c r="AA7" i="40"/>
  <c r="Z7" i="40"/>
  <c r="Y7" i="40"/>
  <c r="X7" i="40"/>
  <c r="W7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AC6" i="40"/>
  <c r="AB6" i="40"/>
  <c r="AA6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AC31" i="42" l="1"/>
  <c r="AB31" i="42"/>
  <c r="AA31" i="42"/>
  <c r="Z31" i="42"/>
  <c r="Y31" i="42"/>
  <c r="X31" i="42"/>
  <c r="W31" i="42"/>
  <c r="V31" i="42"/>
  <c r="U31" i="42"/>
  <c r="T31" i="42"/>
  <c r="S31" i="42"/>
  <c r="R31" i="42"/>
  <c r="Q31" i="42"/>
  <c r="P31" i="42"/>
  <c r="O31" i="42"/>
  <c r="N31" i="42"/>
  <c r="M31" i="42"/>
  <c r="L31" i="42"/>
  <c r="K31" i="42"/>
  <c r="J31" i="42"/>
  <c r="I31" i="42"/>
  <c r="H31" i="42"/>
  <c r="G31" i="42"/>
  <c r="F31" i="42"/>
  <c r="E31" i="42"/>
  <c r="D31" i="42"/>
  <c r="AC30" i="42"/>
  <c r="AB30" i="42"/>
  <c r="AA30" i="42"/>
  <c r="Z30" i="42"/>
  <c r="Y30" i="42"/>
  <c r="X30" i="42"/>
  <c r="W30" i="42"/>
  <c r="V30" i="42"/>
  <c r="U30" i="42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30" i="42"/>
  <c r="D30" i="42"/>
  <c r="AC29" i="42"/>
  <c r="AB29" i="42"/>
  <c r="AA29" i="42"/>
  <c r="Z29" i="42"/>
  <c r="Y29" i="42"/>
  <c r="X29" i="42"/>
  <c r="W29" i="42"/>
  <c r="V29" i="42"/>
  <c r="U29" i="42"/>
  <c r="T29" i="42"/>
  <c r="S29" i="42"/>
  <c r="R29" i="42"/>
  <c r="Q29" i="42"/>
  <c r="P29" i="42"/>
  <c r="O29" i="42"/>
  <c r="N29" i="42"/>
  <c r="M29" i="42"/>
  <c r="L29" i="42"/>
  <c r="K29" i="42"/>
  <c r="J29" i="42"/>
  <c r="I29" i="42"/>
  <c r="H29" i="42"/>
  <c r="G29" i="42"/>
  <c r="F29" i="42"/>
  <c r="E29" i="42"/>
  <c r="D29" i="42"/>
  <c r="AC28" i="42"/>
  <c r="AB28" i="42"/>
  <c r="AA28" i="42"/>
  <c r="Z28" i="42"/>
  <c r="Y28" i="42"/>
  <c r="X28" i="42"/>
  <c r="W28" i="42"/>
  <c r="V28" i="42"/>
  <c r="U28" i="42"/>
  <c r="T28" i="42"/>
  <c r="S28" i="42"/>
  <c r="R28" i="42"/>
  <c r="Q28" i="42"/>
  <c r="P28" i="42"/>
  <c r="O28" i="42"/>
  <c r="N28" i="42"/>
  <c r="M28" i="42"/>
  <c r="L28" i="42"/>
  <c r="K28" i="42"/>
  <c r="J28" i="42"/>
  <c r="I28" i="42"/>
  <c r="H28" i="42"/>
  <c r="G28" i="42"/>
  <c r="F28" i="42"/>
  <c r="E28" i="42"/>
  <c r="D28" i="42"/>
  <c r="AC27" i="42"/>
  <c r="AB27" i="42"/>
  <c r="AA27" i="42"/>
  <c r="Z27" i="42"/>
  <c r="Y27" i="42"/>
  <c r="X27" i="42"/>
  <c r="W27" i="42"/>
  <c r="V27" i="42"/>
  <c r="U27" i="42"/>
  <c r="T27" i="42"/>
  <c r="S27" i="42"/>
  <c r="R27" i="42"/>
  <c r="Q27" i="42"/>
  <c r="P27" i="42"/>
  <c r="O27" i="42"/>
  <c r="N27" i="42"/>
  <c r="M27" i="42"/>
  <c r="L27" i="42"/>
  <c r="K27" i="42"/>
  <c r="J27" i="42"/>
  <c r="I27" i="42"/>
  <c r="H27" i="42"/>
  <c r="G27" i="42"/>
  <c r="F27" i="42"/>
  <c r="E27" i="42"/>
  <c r="D27" i="42"/>
  <c r="AC26" i="42"/>
  <c r="AB26" i="42"/>
  <c r="AA26" i="42"/>
  <c r="Z26" i="42"/>
  <c r="Y26" i="42"/>
  <c r="X26" i="42"/>
  <c r="W26" i="42"/>
  <c r="V26" i="42"/>
  <c r="U26" i="42"/>
  <c r="T26" i="42"/>
  <c r="S26" i="42"/>
  <c r="R26" i="42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AC25" i="42"/>
  <c r="AB25" i="42"/>
  <c r="AA25" i="42"/>
  <c r="Z25" i="42"/>
  <c r="Y25" i="42"/>
  <c r="X25" i="42"/>
  <c r="W25" i="42"/>
  <c r="V25" i="42"/>
  <c r="U25" i="42"/>
  <c r="T25" i="42"/>
  <c r="S25" i="42"/>
  <c r="R25" i="42"/>
  <c r="Q25" i="42"/>
  <c r="P25" i="42"/>
  <c r="O25" i="42"/>
  <c r="N25" i="42"/>
  <c r="M25" i="42"/>
  <c r="L25" i="42"/>
  <c r="K25" i="42"/>
  <c r="J25" i="42"/>
  <c r="I25" i="42"/>
  <c r="H25" i="42"/>
  <c r="G25" i="42"/>
  <c r="F25" i="42"/>
  <c r="E25" i="42"/>
  <c r="D25" i="42"/>
  <c r="AC24" i="42"/>
  <c r="AB24" i="42"/>
  <c r="AA24" i="42"/>
  <c r="Z24" i="42"/>
  <c r="Y24" i="42"/>
  <c r="X24" i="42"/>
  <c r="W24" i="42"/>
  <c r="V24" i="42"/>
  <c r="U24" i="42"/>
  <c r="T24" i="42"/>
  <c r="S24" i="42"/>
  <c r="R24" i="42"/>
  <c r="Q24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AC23" i="42"/>
  <c r="AB23" i="42"/>
  <c r="AA23" i="42"/>
  <c r="Z23" i="42"/>
  <c r="Y23" i="42"/>
  <c r="X23" i="42"/>
  <c r="W23" i="42"/>
  <c r="V23" i="42"/>
  <c r="U23" i="42"/>
  <c r="T23" i="42"/>
  <c r="S23" i="42"/>
  <c r="R23" i="42"/>
  <c r="Q23" i="42"/>
  <c r="P23" i="42"/>
  <c r="O23" i="42"/>
  <c r="N23" i="42"/>
  <c r="M23" i="42"/>
  <c r="L23" i="42"/>
  <c r="K23" i="42"/>
  <c r="J23" i="42"/>
  <c r="I23" i="42"/>
  <c r="H23" i="42"/>
  <c r="G23" i="42"/>
  <c r="F23" i="42"/>
  <c r="E23" i="42"/>
  <c r="D23" i="42"/>
  <c r="AC22" i="42"/>
  <c r="AB22" i="42"/>
  <c r="AA22" i="42"/>
  <c r="Z22" i="42"/>
  <c r="Y22" i="42"/>
  <c r="X22" i="42"/>
  <c r="W22" i="42"/>
  <c r="V22" i="42"/>
  <c r="U22" i="42"/>
  <c r="T22" i="42"/>
  <c r="S22" i="42"/>
  <c r="R22" i="42"/>
  <c r="Q22" i="42"/>
  <c r="P22" i="42"/>
  <c r="O22" i="42"/>
  <c r="N22" i="42"/>
  <c r="M22" i="42"/>
  <c r="L22" i="42"/>
  <c r="K22" i="42"/>
  <c r="J22" i="42"/>
  <c r="I22" i="42"/>
  <c r="H22" i="42"/>
  <c r="G22" i="42"/>
  <c r="F22" i="42"/>
  <c r="E22" i="42"/>
  <c r="D22" i="42"/>
  <c r="AC21" i="42"/>
  <c r="AB21" i="42"/>
  <c r="AA21" i="42"/>
  <c r="Z21" i="42"/>
  <c r="Y21" i="42"/>
  <c r="X21" i="42"/>
  <c r="W21" i="42"/>
  <c r="V21" i="42"/>
  <c r="U21" i="42"/>
  <c r="T21" i="42"/>
  <c r="S21" i="42"/>
  <c r="R21" i="42"/>
  <c r="Q21" i="42"/>
  <c r="P21" i="42"/>
  <c r="O21" i="42"/>
  <c r="N21" i="42"/>
  <c r="M21" i="42"/>
  <c r="L21" i="42"/>
  <c r="K21" i="42"/>
  <c r="J21" i="42"/>
  <c r="I21" i="42"/>
  <c r="H21" i="42"/>
  <c r="G21" i="42"/>
  <c r="F21" i="42"/>
  <c r="E21" i="42"/>
  <c r="D21" i="42"/>
  <c r="AC20" i="42"/>
  <c r="AB20" i="42"/>
  <c r="AA20" i="42"/>
  <c r="Z20" i="42"/>
  <c r="Y20" i="42"/>
  <c r="X20" i="42"/>
  <c r="W20" i="42"/>
  <c r="V20" i="42"/>
  <c r="U20" i="42"/>
  <c r="T20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F20" i="42"/>
  <c r="E20" i="42"/>
  <c r="D20" i="42"/>
  <c r="AC19" i="42"/>
  <c r="AB19" i="42"/>
  <c r="AA19" i="42"/>
  <c r="Z19" i="42"/>
  <c r="Y19" i="42"/>
  <c r="X19" i="42"/>
  <c r="W19" i="42"/>
  <c r="V19" i="42"/>
  <c r="U19" i="42"/>
  <c r="T19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D19" i="42"/>
  <c r="AC18" i="42"/>
  <c r="AB18" i="42"/>
  <c r="AA18" i="42"/>
  <c r="Z18" i="42"/>
  <c r="Y18" i="42"/>
  <c r="X18" i="42"/>
  <c r="W18" i="42"/>
  <c r="V18" i="42"/>
  <c r="U18" i="42"/>
  <c r="T18" i="42"/>
  <c r="S18" i="42"/>
  <c r="R18" i="42"/>
  <c r="Q18" i="42"/>
  <c r="P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AC17" i="42"/>
  <c r="AB17" i="42"/>
  <c r="AA17" i="42"/>
  <c r="Z17" i="42"/>
  <c r="Y17" i="42"/>
  <c r="X17" i="42"/>
  <c r="W17" i="42"/>
  <c r="V17" i="42"/>
  <c r="U17" i="42"/>
  <c r="T17" i="42"/>
  <c r="S17" i="42"/>
  <c r="R17" i="42"/>
  <c r="Q17" i="42"/>
  <c r="P17" i="42"/>
  <c r="O17" i="42"/>
  <c r="N17" i="42"/>
  <c r="M17" i="42"/>
  <c r="L17" i="42"/>
  <c r="K17" i="42"/>
  <c r="J17" i="42"/>
  <c r="I17" i="42"/>
  <c r="H17" i="42"/>
  <c r="G17" i="42"/>
  <c r="F17" i="42"/>
  <c r="E17" i="42"/>
  <c r="D17" i="42"/>
  <c r="AC16" i="42"/>
  <c r="AB16" i="42"/>
  <c r="AA16" i="42"/>
  <c r="Z16" i="42"/>
  <c r="Y16" i="42"/>
  <c r="X16" i="42"/>
  <c r="W16" i="42"/>
  <c r="V16" i="42"/>
  <c r="U16" i="42"/>
  <c r="T16" i="42"/>
  <c r="S16" i="42"/>
  <c r="R16" i="42"/>
  <c r="Q16" i="42"/>
  <c r="P16" i="42"/>
  <c r="O16" i="42"/>
  <c r="N16" i="42"/>
  <c r="M16" i="42"/>
  <c r="L16" i="42"/>
  <c r="K16" i="42"/>
  <c r="J16" i="42"/>
  <c r="I16" i="42"/>
  <c r="H16" i="42"/>
  <c r="G16" i="42"/>
  <c r="F16" i="42"/>
  <c r="E16" i="42"/>
  <c r="D16" i="42"/>
  <c r="AC15" i="42"/>
  <c r="AB15" i="42"/>
  <c r="AA15" i="42"/>
  <c r="Z15" i="42"/>
  <c r="Y15" i="42"/>
  <c r="X15" i="42"/>
  <c r="W15" i="42"/>
  <c r="V15" i="42"/>
  <c r="U15" i="42"/>
  <c r="T15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D15" i="42"/>
  <c r="AC14" i="42"/>
  <c r="AB14" i="42"/>
  <c r="AA14" i="42"/>
  <c r="Z14" i="42"/>
  <c r="Y14" i="42"/>
  <c r="X14" i="42"/>
  <c r="W14" i="42"/>
  <c r="V14" i="42"/>
  <c r="U14" i="42"/>
  <c r="T14" i="42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D14" i="42"/>
  <c r="AC13" i="42"/>
  <c r="AB13" i="42"/>
  <c r="AA13" i="42"/>
  <c r="Z13" i="42"/>
  <c r="Y13" i="42"/>
  <c r="X13" i="42"/>
  <c r="W13" i="42"/>
  <c r="V13" i="42"/>
  <c r="U13" i="42"/>
  <c r="T13" i="42"/>
  <c r="S13" i="42"/>
  <c r="R13" i="42"/>
  <c r="Q13" i="42"/>
  <c r="P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AC12" i="42"/>
  <c r="AB12" i="42"/>
  <c r="AA12" i="42"/>
  <c r="Z12" i="42"/>
  <c r="Y12" i="42"/>
  <c r="X12" i="42"/>
  <c r="W12" i="42"/>
  <c r="V12" i="42"/>
  <c r="U12" i="42"/>
  <c r="T12" i="42"/>
  <c r="S12" i="42"/>
  <c r="R12" i="42"/>
  <c r="Q12" i="42"/>
  <c r="P12" i="42"/>
  <c r="O12" i="42"/>
  <c r="N12" i="42"/>
  <c r="M12" i="42"/>
  <c r="L12" i="42"/>
  <c r="K12" i="42"/>
  <c r="J12" i="42"/>
  <c r="I12" i="42"/>
  <c r="H12" i="42"/>
  <c r="G12" i="42"/>
  <c r="F12" i="42"/>
  <c r="E12" i="42"/>
  <c r="D12" i="42"/>
  <c r="AC11" i="42"/>
  <c r="AB11" i="42"/>
  <c r="AA11" i="42"/>
  <c r="Z11" i="42"/>
  <c r="Y11" i="42"/>
  <c r="X11" i="42"/>
  <c r="W11" i="42"/>
  <c r="V11" i="42"/>
  <c r="U11" i="42"/>
  <c r="T11" i="42"/>
  <c r="S11" i="42"/>
  <c r="R11" i="42"/>
  <c r="Q11" i="42"/>
  <c r="P11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AC10" i="42"/>
  <c r="AB10" i="42"/>
  <c r="AA10" i="42"/>
  <c r="Z10" i="42"/>
  <c r="Y10" i="42"/>
  <c r="X10" i="42"/>
  <c r="W10" i="42"/>
  <c r="V10" i="42"/>
  <c r="U10" i="42"/>
  <c r="T10" i="42"/>
  <c r="S10" i="42"/>
  <c r="R10" i="42"/>
  <c r="Q10" i="42"/>
  <c r="P10" i="42"/>
  <c r="O10" i="42"/>
  <c r="N10" i="42"/>
  <c r="M10" i="42"/>
  <c r="L10" i="42"/>
  <c r="K10" i="42"/>
  <c r="J10" i="42"/>
  <c r="I10" i="42"/>
  <c r="H10" i="42"/>
  <c r="G10" i="42"/>
  <c r="F10" i="42"/>
  <c r="E10" i="42"/>
  <c r="D10" i="42"/>
  <c r="AC9" i="42"/>
  <c r="AB9" i="42"/>
  <c r="AA9" i="42"/>
  <c r="Z9" i="42"/>
  <c r="Y9" i="42"/>
  <c r="X9" i="42"/>
  <c r="W9" i="42"/>
  <c r="V9" i="42"/>
  <c r="U9" i="42"/>
  <c r="T9" i="42"/>
  <c r="S9" i="42"/>
  <c r="R9" i="42"/>
  <c r="Q9" i="42"/>
  <c r="P9" i="42"/>
  <c r="O9" i="42"/>
  <c r="N9" i="42"/>
  <c r="M9" i="42"/>
  <c r="L9" i="42"/>
  <c r="K9" i="42"/>
  <c r="J9" i="42"/>
  <c r="I9" i="42"/>
  <c r="H9" i="42"/>
  <c r="G9" i="42"/>
  <c r="F9" i="42"/>
  <c r="E9" i="42"/>
  <c r="D9" i="42"/>
  <c r="AC8" i="42"/>
  <c r="AB8" i="42"/>
  <c r="AA8" i="42"/>
  <c r="Z8" i="42"/>
  <c r="Y8" i="42"/>
  <c r="X8" i="42"/>
  <c r="W8" i="42"/>
  <c r="V8" i="42"/>
  <c r="U8" i="42"/>
  <c r="T8" i="42"/>
  <c r="S8" i="42"/>
  <c r="R8" i="42"/>
  <c r="Q8" i="42"/>
  <c r="P8" i="42"/>
  <c r="O8" i="42"/>
  <c r="N8" i="42"/>
  <c r="M8" i="42"/>
  <c r="L8" i="42"/>
  <c r="K8" i="42"/>
  <c r="J8" i="42"/>
  <c r="I8" i="42"/>
  <c r="H8" i="42"/>
  <c r="G8" i="42"/>
  <c r="F8" i="42"/>
  <c r="E8" i="42"/>
  <c r="D8" i="42"/>
  <c r="AC7" i="42"/>
  <c r="AB7" i="42"/>
  <c r="AA7" i="42"/>
  <c r="Z7" i="42"/>
  <c r="Y7" i="42"/>
  <c r="X7" i="42"/>
  <c r="W7" i="42"/>
  <c r="V7" i="42"/>
  <c r="U7" i="42"/>
  <c r="T7" i="42"/>
  <c r="S7" i="42"/>
  <c r="R7" i="42"/>
  <c r="Q7" i="42"/>
  <c r="P7" i="42"/>
  <c r="O7" i="42"/>
  <c r="N7" i="42"/>
  <c r="M7" i="42"/>
  <c r="L7" i="42"/>
  <c r="K7" i="42"/>
  <c r="J7" i="42"/>
  <c r="I7" i="42"/>
  <c r="H7" i="42"/>
  <c r="G7" i="42"/>
  <c r="F7" i="42"/>
  <c r="E7" i="42"/>
  <c r="D7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O6" i="42"/>
  <c r="N6" i="42"/>
  <c r="M6" i="42"/>
  <c r="L6" i="42"/>
  <c r="K6" i="42"/>
  <c r="J6" i="42"/>
  <c r="I6" i="42"/>
  <c r="H6" i="42"/>
  <c r="G6" i="42"/>
  <c r="F6" i="42"/>
  <c r="E6" i="42"/>
  <c r="D6" i="42"/>
  <c r="AC31" i="39"/>
  <c r="AB31" i="39"/>
  <c r="AA31" i="39"/>
  <c r="Z31" i="39"/>
  <c r="Y31" i="39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AC30" i="39"/>
  <c r="AB30" i="39"/>
  <c r="AA30" i="39"/>
  <c r="Z30" i="39"/>
  <c r="Y30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D10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D9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B33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AD31" i="31"/>
  <c r="AD30" i="31"/>
  <c r="AD29" i="31"/>
  <c r="AD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9" i="31"/>
  <c r="AD8" i="31"/>
  <c r="AD7" i="31"/>
  <c r="AD6" i="31"/>
  <c r="B33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AD31" i="30"/>
  <c r="AD30" i="30"/>
  <c r="AD29" i="30"/>
  <c r="AD28" i="30"/>
  <c r="AD27" i="30"/>
  <c r="AD26" i="30"/>
  <c r="AD25" i="30"/>
  <c r="AD24" i="30"/>
  <c r="AD23" i="30"/>
  <c r="AD22" i="30"/>
  <c r="AD21" i="30"/>
  <c r="AD20" i="30"/>
  <c r="AD19" i="30"/>
  <c r="AD18" i="30"/>
  <c r="AD17" i="30"/>
  <c r="AD16" i="30"/>
  <c r="AD15" i="30"/>
  <c r="AD14" i="30"/>
  <c r="AD13" i="30"/>
  <c r="AD12" i="30"/>
  <c r="AD11" i="30"/>
  <c r="AD10" i="30"/>
  <c r="AD9" i="30"/>
  <c r="AD8" i="30"/>
  <c r="AD7" i="30"/>
  <c r="AD6" i="30"/>
  <c r="AD32" i="30" s="1"/>
  <c r="B33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AD31" i="29"/>
  <c r="AD30" i="29"/>
  <c r="AD29" i="29"/>
  <c r="AD28" i="29"/>
  <c r="AD27" i="29"/>
  <c r="AD26" i="29"/>
  <c r="AD25" i="29"/>
  <c r="AD24" i="29"/>
  <c r="AD23" i="29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D9" i="29"/>
  <c r="AD8" i="29"/>
  <c r="AD7" i="29"/>
  <c r="AD6" i="29"/>
  <c r="AE9" i="30" l="1"/>
  <c r="AE17" i="30"/>
  <c r="AE25" i="30"/>
  <c r="AE10" i="30"/>
  <c r="AE18" i="30"/>
  <c r="AE26" i="30"/>
  <c r="F33" i="30"/>
  <c r="AE19" i="31"/>
  <c r="AE13" i="31"/>
  <c r="AE29" i="31"/>
  <c r="AE22" i="31"/>
  <c r="AA33" i="31"/>
  <c r="AE14" i="31"/>
  <c r="AE23" i="31"/>
  <c r="L33" i="31"/>
  <c r="T33" i="31"/>
  <c r="M33" i="31"/>
  <c r="AC33" i="31"/>
  <c r="AE26" i="31"/>
  <c r="AD32" i="31"/>
  <c r="AE21" i="31" s="1"/>
  <c r="N33" i="30"/>
  <c r="V33" i="30"/>
  <c r="AE12" i="30"/>
  <c r="AE20" i="30"/>
  <c r="P33" i="30"/>
  <c r="X33" i="30"/>
  <c r="AE13" i="30"/>
  <c r="AE21" i="30"/>
  <c r="AE29" i="30"/>
  <c r="I33" i="30"/>
  <c r="Q33" i="30"/>
  <c r="Y33" i="30"/>
  <c r="W33" i="30"/>
  <c r="AE19" i="30"/>
  <c r="L33" i="30"/>
  <c r="AE23" i="30"/>
  <c r="AE7" i="30"/>
  <c r="O33" i="30"/>
  <c r="AE31" i="30"/>
  <c r="AE15" i="30"/>
  <c r="D33" i="30"/>
  <c r="G33" i="30"/>
  <c r="AE27" i="30"/>
  <c r="AE11" i="30"/>
  <c r="T33" i="30"/>
  <c r="AC33" i="30"/>
  <c r="U33" i="30"/>
  <c r="M33" i="30"/>
  <c r="E33" i="30"/>
  <c r="AB33" i="30"/>
  <c r="AE22" i="30"/>
  <c r="AE30" i="30"/>
  <c r="J33" i="30"/>
  <c r="R33" i="30"/>
  <c r="Z33" i="30"/>
  <c r="AE28" i="30"/>
  <c r="K33" i="30"/>
  <c r="AA33" i="30"/>
  <c r="H33" i="30"/>
  <c r="AE14" i="30"/>
  <c r="S33" i="30"/>
  <c r="AE8" i="30"/>
  <c r="AE16" i="30"/>
  <c r="AE24" i="30"/>
  <c r="AE6" i="30"/>
  <c r="T33" i="29"/>
  <c r="AE26" i="29"/>
  <c r="AE19" i="29"/>
  <c r="G33" i="29"/>
  <c r="AE24" i="29"/>
  <c r="AE20" i="29"/>
  <c r="Q33" i="29"/>
  <c r="J33" i="29"/>
  <c r="Z33" i="29"/>
  <c r="AE28" i="29"/>
  <c r="P33" i="29"/>
  <c r="Y33" i="29"/>
  <c r="AE7" i="29"/>
  <c r="AE31" i="29"/>
  <c r="K33" i="29"/>
  <c r="AA33" i="29"/>
  <c r="AD32" i="29"/>
  <c r="AE10" i="29" s="1"/>
  <c r="U33" i="31" l="1"/>
  <c r="AE6" i="31"/>
  <c r="AE11" i="31"/>
  <c r="E33" i="31"/>
  <c r="S33" i="31"/>
  <c r="D33" i="31"/>
  <c r="S33" i="29"/>
  <c r="I33" i="29"/>
  <c r="AE6" i="29"/>
  <c r="AE27" i="29"/>
  <c r="AE23" i="29"/>
  <c r="AE12" i="29"/>
  <c r="U33" i="29"/>
  <c r="AE18" i="29"/>
  <c r="AE15" i="29"/>
  <c r="AB33" i="29"/>
  <c r="M33" i="29"/>
  <c r="E33" i="29"/>
  <c r="AE14" i="29"/>
  <c r="R33" i="29"/>
  <c r="AE8" i="29"/>
  <c r="D33" i="29"/>
  <c r="Q33" i="31"/>
  <c r="AE16" i="31"/>
  <c r="V33" i="31"/>
  <c r="Y33" i="31"/>
  <c r="AE24" i="31"/>
  <c r="AE12" i="31"/>
  <c r="F33" i="31"/>
  <c r="I33" i="31"/>
  <c r="AE28" i="31"/>
  <c r="AE20" i="31"/>
  <c r="AE8" i="31"/>
  <c r="W33" i="31"/>
  <c r="O33" i="31"/>
  <c r="G33" i="31"/>
  <c r="N33" i="31"/>
  <c r="AE25" i="31"/>
  <c r="AE7" i="31"/>
  <c r="K33" i="31"/>
  <c r="X33" i="31"/>
  <c r="AE17" i="31"/>
  <c r="Z33" i="31"/>
  <c r="AE31" i="31"/>
  <c r="P33" i="31"/>
  <c r="AE18" i="31"/>
  <c r="AE9" i="31"/>
  <c r="J33" i="31"/>
  <c r="AE15" i="31"/>
  <c r="H33" i="31"/>
  <c r="AE10" i="31"/>
  <c r="AB33" i="31"/>
  <c r="AE30" i="31"/>
  <c r="R33" i="31"/>
  <c r="AE27" i="31"/>
  <c r="AE22" i="29"/>
  <c r="L33" i="29"/>
  <c r="AE11" i="29"/>
  <c r="X33" i="29"/>
  <c r="W33" i="29"/>
  <c r="AE29" i="29"/>
  <c r="AE25" i="29"/>
  <c r="AE21" i="29"/>
  <c r="AE17" i="29"/>
  <c r="AE13" i="29"/>
  <c r="AE9" i="29"/>
  <c r="V33" i="29"/>
  <c r="N33" i="29"/>
  <c r="F33" i="29"/>
  <c r="AE30" i="29"/>
  <c r="AE16" i="29"/>
  <c r="H33" i="29"/>
  <c r="O33" i="29"/>
  <c r="AC33" i="29"/>
  <c r="B33" i="25" l="1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AD31" i="25"/>
  <c r="AD30" i="25"/>
  <c r="AD29" i="25"/>
  <c r="AD28" i="25"/>
  <c r="AD27" i="25"/>
  <c r="AD26" i="25"/>
  <c r="AD25" i="25"/>
  <c r="AD24" i="25"/>
  <c r="AD23" i="25"/>
  <c r="AD22" i="25"/>
  <c r="AD21" i="25"/>
  <c r="AD20" i="25"/>
  <c r="AD19" i="25"/>
  <c r="AD18" i="25"/>
  <c r="AD17" i="25"/>
  <c r="AD16" i="25"/>
  <c r="AD15" i="25"/>
  <c r="AD14" i="25"/>
  <c r="AD13" i="25"/>
  <c r="AD12" i="25"/>
  <c r="AD11" i="25"/>
  <c r="AD10" i="25"/>
  <c r="AD9" i="25"/>
  <c r="AD8" i="25"/>
  <c r="AD7" i="25"/>
  <c r="AD6" i="25"/>
  <c r="B33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AD31" i="24"/>
  <c r="AD30" i="24"/>
  <c r="AD29" i="24"/>
  <c r="AD28" i="24"/>
  <c r="AD27" i="24"/>
  <c r="AD26" i="24"/>
  <c r="AD25" i="24"/>
  <c r="AD24" i="24"/>
  <c r="AD23" i="24"/>
  <c r="AD22" i="24"/>
  <c r="AD21" i="24"/>
  <c r="AD20" i="24"/>
  <c r="AD19" i="24"/>
  <c r="AD18" i="24"/>
  <c r="AD17" i="24"/>
  <c r="AD16" i="24"/>
  <c r="AD15" i="24"/>
  <c r="AD14" i="24"/>
  <c r="AD13" i="24"/>
  <c r="AD12" i="24"/>
  <c r="AD11" i="24"/>
  <c r="AD10" i="24"/>
  <c r="AD9" i="24"/>
  <c r="AD8" i="24"/>
  <c r="AD7" i="24"/>
  <c r="AD6" i="24"/>
  <c r="B33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AD31" i="23"/>
  <c r="AD30" i="23"/>
  <c r="AD29" i="23"/>
  <c r="AD28" i="23"/>
  <c r="AD27" i="23"/>
  <c r="AD26" i="23"/>
  <c r="AD25" i="23"/>
  <c r="AD24" i="23"/>
  <c r="AD23" i="23"/>
  <c r="AD22" i="23"/>
  <c r="AD21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AD32" i="25" l="1"/>
  <c r="M33" i="25" s="1"/>
  <c r="AD32" i="24"/>
  <c r="AE26" i="24" s="1"/>
  <c r="E33" i="23"/>
  <c r="AE8" i="23"/>
  <c r="AE12" i="23"/>
  <c r="Y33" i="23"/>
  <c r="AE16" i="23"/>
  <c r="AE10" i="23"/>
  <c r="AE14" i="23"/>
  <c r="R33" i="23"/>
  <c r="K33" i="23"/>
  <c r="AD32" i="23"/>
  <c r="AE26" i="23" s="1"/>
  <c r="D33" i="23" l="1"/>
  <c r="AE20" i="23"/>
  <c r="F33" i="23"/>
  <c r="T33" i="23"/>
  <c r="I33" i="23"/>
  <c r="Z33" i="25"/>
  <c r="T33" i="25"/>
  <c r="AE16" i="25"/>
  <c r="AE7" i="25"/>
  <c r="R33" i="25"/>
  <c r="AE13" i="25"/>
  <c r="O33" i="25"/>
  <c r="AC33" i="25"/>
  <c r="AE24" i="25"/>
  <c r="AB33" i="25"/>
  <c r="AE6" i="25"/>
  <c r="J33" i="25"/>
  <c r="X33" i="25"/>
  <c r="G33" i="25"/>
  <c r="U33" i="25"/>
  <c r="AA33" i="25"/>
  <c r="Q33" i="25"/>
  <c r="AE30" i="25"/>
  <c r="H33" i="25"/>
  <c r="AE27" i="25"/>
  <c r="V33" i="25"/>
  <c r="N33" i="25"/>
  <c r="F33" i="25"/>
  <c r="W33" i="25"/>
  <c r="AE22" i="25"/>
  <c r="AE19" i="25"/>
  <c r="P33" i="25"/>
  <c r="AE25" i="25"/>
  <c r="AE31" i="25"/>
  <c r="AE20" i="25"/>
  <c r="Y33" i="25"/>
  <c r="D33" i="25"/>
  <c r="AE26" i="25"/>
  <c r="AE17" i="25"/>
  <c r="AE15" i="25"/>
  <c r="AE29" i="25"/>
  <c r="AE10" i="25"/>
  <c r="S33" i="25"/>
  <c r="AE21" i="25"/>
  <c r="AE28" i="25"/>
  <c r="E33" i="25"/>
  <c r="K33" i="25"/>
  <c r="AE14" i="25"/>
  <c r="AE12" i="25"/>
  <c r="AE11" i="25"/>
  <c r="AE23" i="25"/>
  <c r="L33" i="25"/>
  <c r="I33" i="25"/>
  <c r="AE8" i="25"/>
  <c r="AE18" i="25"/>
  <c r="AE9" i="25"/>
  <c r="I33" i="24"/>
  <c r="G33" i="24"/>
  <c r="AE23" i="24"/>
  <c r="AE27" i="24"/>
  <c r="AE7" i="24"/>
  <c r="AE19" i="24"/>
  <c r="AE11" i="24"/>
  <c r="D33" i="24"/>
  <c r="J33" i="24"/>
  <c r="AE17" i="24"/>
  <c r="Q33" i="24"/>
  <c r="AE20" i="24"/>
  <c r="V33" i="24"/>
  <c r="N33" i="24"/>
  <c r="F33" i="24"/>
  <c r="X33" i="24"/>
  <c r="AE9" i="24"/>
  <c r="U33" i="24"/>
  <c r="L33" i="24"/>
  <c r="AE28" i="24"/>
  <c r="AE24" i="24"/>
  <c r="AE30" i="24"/>
  <c r="AA33" i="24"/>
  <c r="AE29" i="24"/>
  <c r="AE12" i="24"/>
  <c r="AE18" i="24"/>
  <c r="AE15" i="24"/>
  <c r="AB33" i="24"/>
  <c r="P33" i="24"/>
  <c r="AE22" i="24"/>
  <c r="AE6" i="24"/>
  <c r="AE16" i="24"/>
  <c r="AE14" i="24"/>
  <c r="S33" i="24"/>
  <c r="AE13" i="24"/>
  <c r="W33" i="24"/>
  <c r="AE10" i="24"/>
  <c r="K33" i="24"/>
  <c r="AE25" i="24"/>
  <c r="AE21" i="24"/>
  <c r="R33" i="24"/>
  <c r="T33" i="24"/>
  <c r="H33" i="24"/>
  <c r="Z33" i="24"/>
  <c r="E33" i="24"/>
  <c r="AE8" i="24"/>
  <c r="Y33" i="24"/>
  <c r="AE31" i="24"/>
  <c r="M33" i="24"/>
  <c r="O33" i="24"/>
  <c r="AC33" i="24"/>
  <c r="M33" i="23"/>
  <c r="AE22" i="23"/>
  <c r="L33" i="23"/>
  <c r="AE28" i="23"/>
  <c r="N33" i="23"/>
  <c r="Z33" i="23"/>
  <c r="AC33" i="23"/>
  <c r="G33" i="23"/>
  <c r="AE11" i="23"/>
  <c r="AE31" i="23"/>
  <c r="AE23" i="23"/>
  <c r="AE29" i="23"/>
  <c r="AE25" i="23"/>
  <c r="AE21" i="23"/>
  <c r="AE17" i="23"/>
  <c r="AE13" i="23"/>
  <c r="O33" i="23"/>
  <c r="AE7" i="23"/>
  <c r="AE19" i="23"/>
  <c r="W33" i="23"/>
  <c r="AE27" i="23"/>
  <c r="AE15" i="23"/>
  <c r="AA33" i="23"/>
  <c r="X33" i="23"/>
  <c r="AE30" i="23"/>
  <c r="AE9" i="23"/>
  <c r="AE18" i="23"/>
  <c r="Q33" i="23"/>
  <c r="S33" i="23"/>
  <c r="H33" i="23"/>
  <c r="AE6" i="23"/>
  <c r="AB33" i="23"/>
  <c r="U33" i="23"/>
  <c r="J33" i="23"/>
  <c r="P33" i="23"/>
  <c r="V33" i="23"/>
  <c r="AE24" i="23"/>
  <c r="B33" i="37" l="1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D31" i="37"/>
  <c r="AD30" i="37"/>
  <c r="AD29" i="37"/>
  <c r="AD28" i="37"/>
  <c r="AD27" i="37"/>
  <c r="AD26" i="37"/>
  <c r="AD25" i="37"/>
  <c r="AD24" i="37"/>
  <c r="AD23" i="37"/>
  <c r="AD22" i="37"/>
  <c r="AD21" i="37"/>
  <c r="AD20" i="37"/>
  <c r="AD19" i="37"/>
  <c r="AD18" i="37"/>
  <c r="AD17" i="37"/>
  <c r="AD16" i="37"/>
  <c r="AD15" i="37"/>
  <c r="AD14" i="37"/>
  <c r="AD13" i="37"/>
  <c r="AD12" i="37"/>
  <c r="AD11" i="37"/>
  <c r="AD10" i="37"/>
  <c r="AD9" i="37"/>
  <c r="AD8" i="37"/>
  <c r="AD7" i="37"/>
  <c r="AD6" i="37"/>
  <c r="B33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AD31" i="36"/>
  <c r="AD30" i="36"/>
  <c r="AD29" i="36"/>
  <c r="AD28" i="36"/>
  <c r="AD27" i="36"/>
  <c r="AD26" i="36"/>
  <c r="AD25" i="36"/>
  <c r="AD24" i="36"/>
  <c r="AD23" i="36"/>
  <c r="AD22" i="36"/>
  <c r="AD21" i="36"/>
  <c r="AD20" i="36"/>
  <c r="AD19" i="36"/>
  <c r="AD18" i="36"/>
  <c r="AD17" i="36"/>
  <c r="AD16" i="36"/>
  <c r="AD15" i="36"/>
  <c r="AD14" i="36"/>
  <c r="AD13" i="36"/>
  <c r="AD12" i="36"/>
  <c r="AD11" i="36"/>
  <c r="AD10" i="36"/>
  <c r="AD9" i="36"/>
  <c r="AD8" i="36"/>
  <c r="AD7" i="36"/>
  <c r="AD6" i="36"/>
  <c r="B33" i="35"/>
  <c r="AC32" i="35"/>
  <c r="AB32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AD31" i="35"/>
  <c r="AD30" i="35"/>
  <c r="AD29" i="35"/>
  <c r="AD28" i="35"/>
  <c r="AD27" i="35"/>
  <c r="AD26" i="35"/>
  <c r="AD25" i="35"/>
  <c r="AD24" i="35"/>
  <c r="AD23" i="35"/>
  <c r="AD22" i="35"/>
  <c r="AD21" i="35"/>
  <c r="AD20" i="35"/>
  <c r="AD19" i="35"/>
  <c r="AD18" i="35"/>
  <c r="AD17" i="35"/>
  <c r="AD16" i="35"/>
  <c r="AD15" i="35"/>
  <c r="AD14" i="35"/>
  <c r="AD13" i="35"/>
  <c r="AD12" i="35"/>
  <c r="AD11" i="35"/>
  <c r="AD10" i="35"/>
  <c r="AD9" i="35"/>
  <c r="AD8" i="35"/>
  <c r="AD7" i="35"/>
  <c r="AD6" i="35"/>
  <c r="AD32" i="37" l="1"/>
  <c r="I33" i="37" s="1"/>
  <c r="AE9" i="37"/>
  <c r="AE17" i="37"/>
  <c r="AC33" i="37"/>
  <c r="AE10" i="36"/>
  <c r="AD32" i="36"/>
  <c r="F33" i="36" s="1"/>
  <c r="AE17" i="36"/>
  <c r="AE18" i="36"/>
  <c r="AE26" i="36"/>
  <c r="N33" i="36"/>
  <c r="V33" i="36"/>
  <c r="AE11" i="36"/>
  <c r="AE19" i="36"/>
  <c r="AE27" i="36"/>
  <c r="AE13" i="36"/>
  <c r="AE21" i="36"/>
  <c r="AE29" i="36"/>
  <c r="I33" i="36"/>
  <c r="Q33" i="36"/>
  <c r="Y33" i="36"/>
  <c r="AE10" i="37"/>
  <c r="AE27" i="37"/>
  <c r="G33" i="37"/>
  <c r="O33" i="37"/>
  <c r="W33" i="37"/>
  <c r="AE12" i="37"/>
  <c r="P33" i="37"/>
  <c r="X33" i="37"/>
  <c r="AE14" i="37"/>
  <c r="Q33" i="37"/>
  <c r="Y33" i="37"/>
  <c r="AE7" i="37"/>
  <c r="AE15" i="37"/>
  <c r="AE23" i="37"/>
  <c r="AE31" i="37"/>
  <c r="K33" i="37"/>
  <c r="S33" i="37"/>
  <c r="M33" i="37"/>
  <c r="E33" i="37"/>
  <c r="V33" i="37"/>
  <c r="N33" i="37"/>
  <c r="F33" i="37"/>
  <c r="AE30" i="37"/>
  <c r="AE8" i="37"/>
  <c r="AE16" i="37"/>
  <c r="AE24" i="37"/>
  <c r="D33" i="37"/>
  <c r="L33" i="37"/>
  <c r="T33" i="37"/>
  <c r="AE6" i="37"/>
  <c r="G33" i="36"/>
  <c r="O33" i="36"/>
  <c r="W33" i="36"/>
  <c r="AE12" i="36"/>
  <c r="AE20" i="36"/>
  <c r="AE28" i="36"/>
  <c r="H33" i="36"/>
  <c r="P33" i="36"/>
  <c r="X33" i="36"/>
  <c r="U33" i="36"/>
  <c r="E33" i="36"/>
  <c r="AB33" i="36"/>
  <c r="M33" i="36"/>
  <c r="L33" i="36"/>
  <c r="AC33" i="36"/>
  <c r="T33" i="36"/>
  <c r="D33" i="36"/>
  <c r="AE14" i="36"/>
  <c r="AE22" i="36"/>
  <c r="AE30" i="36"/>
  <c r="J33" i="36"/>
  <c r="R33" i="36"/>
  <c r="Z33" i="36"/>
  <c r="AE7" i="36"/>
  <c r="AE15" i="36"/>
  <c r="AE23" i="36"/>
  <c r="AE31" i="36"/>
  <c r="K33" i="36"/>
  <c r="S33" i="36"/>
  <c r="AA33" i="36"/>
  <c r="AE8" i="36"/>
  <c r="AE16" i="36"/>
  <c r="AE24" i="36"/>
  <c r="AE6" i="36"/>
  <c r="AD32" i="35"/>
  <c r="W33" i="35" s="1"/>
  <c r="H33" i="37" l="1"/>
  <c r="AE19" i="37"/>
  <c r="AE29" i="37"/>
  <c r="AE26" i="37"/>
  <c r="Z33" i="37"/>
  <c r="U33" i="37"/>
  <c r="R33" i="37"/>
  <c r="AE28" i="37"/>
  <c r="AE11" i="37"/>
  <c r="AE21" i="37"/>
  <c r="AB33" i="37"/>
  <c r="J33" i="37"/>
  <c r="AA33" i="37"/>
  <c r="AE22" i="37"/>
  <c r="AE20" i="37"/>
  <c r="AE18" i="37"/>
  <c r="AE13" i="37"/>
  <c r="AE25" i="37"/>
  <c r="AE25" i="36"/>
  <c r="AE9" i="36"/>
  <c r="V33" i="35"/>
  <c r="N33" i="35"/>
  <c r="F33" i="35"/>
  <c r="S33" i="35"/>
  <c r="Y33" i="35"/>
  <c r="R33" i="35"/>
  <c r="X33" i="35"/>
  <c r="G33" i="35"/>
  <c r="AE25" i="35"/>
  <c r="AB33" i="35"/>
  <c r="AE31" i="35"/>
  <c r="I33" i="35"/>
  <c r="AE30" i="35"/>
  <c r="P33" i="35"/>
  <c r="AE27" i="35"/>
  <c r="AE9" i="35"/>
  <c r="T33" i="35"/>
  <c r="AE15" i="35"/>
  <c r="AE21" i="35"/>
  <c r="AE14" i="35"/>
  <c r="H33" i="35"/>
  <c r="AE19" i="35"/>
  <c r="L33" i="35"/>
  <c r="AE7" i="35"/>
  <c r="AC33" i="35"/>
  <c r="Q33" i="35"/>
  <c r="AE28" i="35"/>
  <c r="AE11" i="35"/>
  <c r="AE10" i="35"/>
  <c r="D33" i="35"/>
  <c r="Z33" i="35"/>
  <c r="E33" i="35"/>
  <c r="AE29" i="35"/>
  <c r="AE20" i="35"/>
  <c r="AE26" i="35"/>
  <c r="AE24" i="35"/>
  <c r="J33" i="35"/>
  <c r="AA33" i="35"/>
  <c r="AE13" i="35"/>
  <c r="AE12" i="35"/>
  <c r="AE18" i="35"/>
  <c r="AE16" i="35"/>
  <c r="AE22" i="35"/>
  <c r="K33" i="35"/>
  <c r="M33" i="35"/>
  <c r="AE8" i="35"/>
  <c r="AE6" i="35"/>
  <c r="AE23" i="35"/>
  <c r="AE17" i="35"/>
  <c r="O33" i="35"/>
  <c r="U33" i="35"/>
  <c r="B33" i="18" l="1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AD31" i="18"/>
  <c r="AD30" i="18"/>
  <c r="AD29" i="18"/>
  <c r="AD28" i="18"/>
  <c r="AD27" i="18"/>
  <c r="AD26" i="18"/>
  <c r="AD25" i="18"/>
  <c r="AD24" i="18"/>
  <c r="AD23" i="18"/>
  <c r="AD22" i="18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B33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17" i="17"/>
  <c r="AD16" i="17"/>
  <c r="AD15" i="17"/>
  <c r="AD14" i="17"/>
  <c r="AD13" i="17"/>
  <c r="AD12" i="17"/>
  <c r="AD11" i="17"/>
  <c r="AD10" i="17"/>
  <c r="AD9" i="17"/>
  <c r="AD8" i="17"/>
  <c r="AD7" i="17"/>
  <c r="AD6" i="17"/>
  <c r="B33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AD31" i="16"/>
  <c r="AD30" i="16"/>
  <c r="AD29" i="16"/>
  <c r="AD28" i="16"/>
  <c r="AD27" i="16"/>
  <c r="AD26" i="16"/>
  <c r="AD25" i="16"/>
  <c r="AD24" i="16"/>
  <c r="AD23" i="16"/>
  <c r="AD22" i="16"/>
  <c r="AD21" i="16"/>
  <c r="AD20" i="16"/>
  <c r="AD19" i="16"/>
  <c r="AD18" i="16"/>
  <c r="AD17" i="16"/>
  <c r="AD16" i="16"/>
  <c r="AD15" i="16"/>
  <c r="AD14" i="16"/>
  <c r="AD13" i="16"/>
  <c r="AD12" i="16"/>
  <c r="AD11" i="16"/>
  <c r="AD10" i="16"/>
  <c r="AD9" i="16"/>
  <c r="AD32" i="16" s="1"/>
  <c r="AD8" i="16"/>
  <c r="AD7" i="16"/>
  <c r="AD6" i="16"/>
  <c r="AE29" i="16" l="1"/>
  <c r="Y33" i="16"/>
  <c r="AE13" i="16"/>
  <c r="Q33" i="16"/>
  <c r="K33" i="16"/>
  <c r="S33" i="16"/>
  <c r="AE21" i="16"/>
  <c r="I33" i="16"/>
  <c r="AE8" i="16"/>
  <c r="AE16" i="16"/>
  <c r="AE24" i="16"/>
  <c r="D33" i="16"/>
  <c r="L33" i="16"/>
  <c r="T33" i="16"/>
  <c r="AB33" i="16"/>
  <c r="F33" i="16"/>
  <c r="N33" i="16"/>
  <c r="V33" i="16"/>
  <c r="AE12" i="16"/>
  <c r="AE20" i="16"/>
  <c r="AE28" i="16"/>
  <c r="H33" i="16"/>
  <c r="P33" i="16"/>
  <c r="X33" i="16"/>
  <c r="AD32" i="18"/>
  <c r="AC33" i="18" s="1"/>
  <c r="AE9" i="17"/>
  <c r="AD32" i="17"/>
  <c r="AE26" i="17" s="1"/>
  <c r="AA33" i="16"/>
  <c r="Z33" i="16"/>
  <c r="R33" i="16"/>
  <c r="J33" i="16"/>
  <c r="O33" i="16"/>
  <c r="AE31" i="16"/>
  <c r="AE23" i="16"/>
  <c r="AE15" i="16"/>
  <c r="AE11" i="16"/>
  <c r="AE26" i="16"/>
  <c r="AE14" i="16"/>
  <c r="W33" i="16"/>
  <c r="G33" i="16"/>
  <c r="AE27" i="16"/>
  <c r="AE19" i="16"/>
  <c r="AE7" i="16"/>
  <c r="AE18" i="16"/>
  <c r="AE6" i="16"/>
  <c r="AC33" i="16"/>
  <c r="U33" i="16"/>
  <c r="M33" i="16"/>
  <c r="E33" i="16"/>
  <c r="AE30" i="16"/>
  <c r="AE22" i="16"/>
  <c r="AE10" i="16"/>
  <c r="AE17" i="16"/>
  <c r="AE25" i="16"/>
  <c r="AE9" i="16"/>
  <c r="AE7" i="17" l="1"/>
  <c r="AE17" i="17"/>
  <c r="T33" i="17"/>
  <c r="AE22" i="17"/>
  <c r="J33" i="18"/>
  <c r="AE22" i="18"/>
  <c r="AE27" i="18"/>
  <c r="T33" i="18"/>
  <c r="AE30" i="18"/>
  <c r="S33" i="18"/>
  <c r="AE6" i="18"/>
  <c r="H33" i="18"/>
  <c r="AE19" i="18"/>
  <c r="L33" i="18"/>
  <c r="AE14" i="18"/>
  <c r="K33" i="18"/>
  <c r="Q33" i="18"/>
  <c r="AE28" i="18"/>
  <c r="AE11" i="18"/>
  <c r="AE31" i="18"/>
  <c r="AE26" i="18"/>
  <c r="D33" i="18"/>
  <c r="AE29" i="18"/>
  <c r="AE24" i="18"/>
  <c r="AE18" i="18"/>
  <c r="AE16" i="18"/>
  <c r="AE21" i="18"/>
  <c r="AE15" i="18"/>
  <c r="M33" i="18"/>
  <c r="W33" i="18"/>
  <c r="AE10" i="18"/>
  <c r="Y33" i="18"/>
  <c r="AE20" i="18"/>
  <c r="I33" i="18"/>
  <c r="AE23" i="18"/>
  <c r="AE13" i="18"/>
  <c r="AE12" i="18"/>
  <c r="AE8" i="18"/>
  <c r="U33" i="18"/>
  <c r="AE7" i="18"/>
  <c r="AE9" i="18"/>
  <c r="O33" i="18"/>
  <c r="N33" i="18"/>
  <c r="F33" i="18"/>
  <c r="V33" i="18"/>
  <c r="Z33" i="18"/>
  <c r="AE25" i="18"/>
  <c r="R33" i="18"/>
  <c r="X33" i="18"/>
  <c r="G33" i="18"/>
  <c r="E33" i="18"/>
  <c r="AB33" i="18"/>
  <c r="AA33" i="18"/>
  <c r="P33" i="18"/>
  <c r="AE17" i="18"/>
  <c r="N33" i="17"/>
  <c r="F33" i="17"/>
  <c r="V33" i="17"/>
  <c r="AE6" i="17"/>
  <c r="AE14" i="17"/>
  <c r="AE8" i="17"/>
  <c r="AE18" i="17"/>
  <c r="L33" i="17"/>
  <c r="AA33" i="17"/>
  <c r="Y33" i="17"/>
  <c r="D33" i="17"/>
  <c r="Q33" i="17"/>
  <c r="AE10" i="17"/>
  <c r="AE24" i="17"/>
  <c r="S33" i="17"/>
  <c r="I33" i="17"/>
  <c r="AE16" i="17"/>
  <c r="AE29" i="17"/>
  <c r="O33" i="17"/>
  <c r="AC33" i="17"/>
  <c r="R33" i="17"/>
  <c r="K33" i="17"/>
  <c r="Z33" i="17"/>
  <c r="G33" i="17"/>
  <c r="M33" i="17"/>
  <c r="AE23" i="17"/>
  <c r="H33" i="17"/>
  <c r="J33" i="17"/>
  <c r="AE28" i="17"/>
  <c r="AE19" i="17"/>
  <c r="E33" i="17"/>
  <c r="AE21" i="17"/>
  <c r="AE13" i="17"/>
  <c r="U33" i="17"/>
  <c r="AE31" i="17"/>
  <c r="X33" i="17"/>
  <c r="P33" i="17"/>
  <c r="AE27" i="17"/>
  <c r="AE15" i="17"/>
  <c r="AE20" i="17"/>
  <c r="AE30" i="17"/>
  <c r="AE12" i="17"/>
  <c r="AE11" i="17"/>
  <c r="AE25" i="17"/>
  <c r="AB33" i="17"/>
  <c r="W33" i="17"/>
  <c r="B33" i="11" l="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B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7" i="10"/>
  <c r="AD6" i="10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E17" i="11" l="1"/>
  <c r="AE26" i="11"/>
  <c r="D33" i="11"/>
  <c r="AE7" i="11"/>
  <c r="AE15" i="11"/>
  <c r="AD32" i="11"/>
  <c r="M33" i="11" s="1"/>
  <c r="AD32" i="10"/>
  <c r="AC33" i="10" s="1"/>
  <c r="AD32" i="9"/>
  <c r="AE18" i="9" s="1"/>
  <c r="AE16" i="11" l="1"/>
  <c r="Y33" i="11"/>
  <c r="U33" i="9"/>
  <c r="AE16" i="9"/>
  <c r="I33" i="9"/>
  <c r="AE14" i="9"/>
  <c r="G33" i="9"/>
  <c r="Z33" i="11"/>
  <c r="I33" i="11"/>
  <c r="AE18" i="11"/>
  <c r="Q33" i="11"/>
  <c r="R33" i="11"/>
  <c r="AE21" i="11"/>
  <c r="W33" i="11"/>
  <c r="AE10" i="11"/>
  <c r="AE24" i="11"/>
  <c r="AA33" i="11"/>
  <c r="AE29" i="11"/>
  <c r="J33" i="11"/>
  <c r="X33" i="11"/>
  <c r="O33" i="11"/>
  <c r="AC33" i="11"/>
  <c r="AB33" i="11"/>
  <c r="AE30" i="11"/>
  <c r="H33" i="11"/>
  <c r="K33" i="11"/>
  <c r="P33" i="11"/>
  <c r="AE22" i="11"/>
  <c r="AE20" i="11"/>
  <c r="AE27" i="11"/>
  <c r="L33" i="11"/>
  <c r="V33" i="11"/>
  <c r="N33" i="11"/>
  <c r="F33" i="11"/>
  <c r="AE13" i="11"/>
  <c r="U33" i="11"/>
  <c r="AE31" i="11"/>
  <c r="AE28" i="11"/>
  <c r="AE14" i="11"/>
  <c r="AE12" i="11"/>
  <c r="AE19" i="11"/>
  <c r="E33" i="11"/>
  <c r="AE8" i="11"/>
  <c r="S33" i="11"/>
  <c r="G33" i="11"/>
  <c r="AE23" i="11"/>
  <c r="AE9" i="11"/>
  <c r="AE6" i="11"/>
  <c r="T33" i="11"/>
  <c r="AE11" i="11"/>
  <c r="AE25" i="11"/>
  <c r="X33" i="10"/>
  <c r="J33" i="10"/>
  <c r="AE17" i="10"/>
  <c r="P33" i="10"/>
  <c r="AE27" i="10"/>
  <c r="T33" i="10"/>
  <c r="AE30" i="10"/>
  <c r="AA33" i="10"/>
  <c r="AE22" i="10"/>
  <c r="H33" i="10"/>
  <c r="AE19" i="10"/>
  <c r="L33" i="10"/>
  <c r="AE14" i="10"/>
  <c r="S33" i="10"/>
  <c r="AE6" i="10"/>
  <c r="AE28" i="10"/>
  <c r="AE11" i="10"/>
  <c r="R33" i="10"/>
  <c r="AE25" i="10"/>
  <c r="D33" i="10"/>
  <c r="G33" i="10"/>
  <c r="K33" i="10"/>
  <c r="AE20" i="10"/>
  <c r="AE18" i="10"/>
  <c r="AE16" i="10"/>
  <c r="AE21" i="10"/>
  <c r="AE23" i="10"/>
  <c r="AE13" i="10"/>
  <c r="W33" i="10"/>
  <c r="AE10" i="10"/>
  <c r="E33" i="10"/>
  <c r="Y33" i="10"/>
  <c r="Q33" i="10"/>
  <c r="AE26" i="10"/>
  <c r="AE24" i="10"/>
  <c r="I33" i="10"/>
  <c r="AE31" i="10"/>
  <c r="AE29" i="10"/>
  <c r="AE12" i="10"/>
  <c r="AE8" i="10"/>
  <c r="U33" i="10"/>
  <c r="AE15" i="10"/>
  <c r="M33" i="10"/>
  <c r="O33" i="10"/>
  <c r="V33" i="10"/>
  <c r="N33" i="10"/>
  <c r="F33" i="10"/>
  <c r="AE7" i="10"/>
  <c r="AB33" i="10"/>
  <c r="Z33" i="10"/>
  <c r="AE9" i="10"/>
  <c r="AC33" i="9"/>
  <c r="AE24" i="9"/>
  <c r="AE7" i="9"/>
  <c r="AE22" i="9"/>
  <c r="O33" i="9"/>
  <c r="AA33" i="9"/>
  <c r="AE20" i="9"/>
  <c r="AE27" i="9"/>
  <c r="E33" i="9"/>
  <c r="S33" i="9"/>
  <c r="AE8" i="9"/>
  <c r="Y33" i="9"/>
  <c r="AE19" i="9"/>
  <c r="M33" i="9"/>
  <c r="AE6" i="9"/>
  <c r="AB33" i="9"/>
  <c r="K33" i="9"/>
  <c r="Z33" i="9"/>
  <c r="Q33" i="9"/>
  <c r="AE11" i="9"/>
  <c r="AE31" i="9"/>
  <c r="R33" i="9"/>
  <c r="AE28" i="9"/>
  <c r="AE26" i="9"/>
  <c r="T33" i="9"/>
  <c r="L33" i="9"/>
  <c r="AE23" i="9"/>
  <c r="J33" i="9"/>
  <c r="AE12" i="9"/>
  <c r="AE29" i="9"/>
  <c r="AE25" i="9"/>
  <c r="AE21" i="9"/>
  <c r="AE17" i="9"/>
  <c r="AE13" i="9"/>
  <c r="AE9" i="9"/>
  <c r="N33" i="9"/>
  <c r="X33" i="9"/>
  <c r="P33" i="9"/>
  <c r="H33" i="9"/>
  <c r="V33" i="9"/>
  <c r="F33" i="9"/>
  <c r="D33" i="9"/>
  <c r="AE15" i="9"/>
  <c r="AE30" i="9"/>
  <c r="W33" i="9"/>
  <c r="AE10" i="9"/>
  <c r="B33" i="7" l="1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B33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2" i="7" l="1"/>
  <c r="AD6" i="8"/>
  <c r="AD32" i="4"/>
  <c r="AE10" i="4" s="1"/>
  <c r="AE25" i="4" l="1"/>
  <c r="AE16" i="4"/>
  <c r="AE7" i="4"/>
  <c r="AE14" i="4"/>
  <c r="H33" i="4"/>
  <c r="AE30" i="7"/>
  <c r="AE26" i="7"/>
  <c r="AE22" i="7"/>
  <c r="AE18" i="7"/>
  <c r="AE14" i="7"/>
  <c r="AE28" i="7"/>
  <c r="AE24" i="7"/>
  <c r="AE20" i="7"/>
  <c r="F33" i="7"/>
  <c r="N33" i="7"/>
  <c r="V33" i="7"/>
  <c r="AE31" i="7"/>
  <c r="AE12" i="7"/>
  <c r="AC33" i="7"/>
  <c r="L33" i="7"/>
  <c r="AE23" i="7"/>
  <c r="AE6" i="7"/>
  <c r="H33" i="7"/>
  <c r="E33" i="7"/>
  <c r="U33" i="7"/>
  <c r="D33" i="7"/>
  <c r="AE15" i="7"/>
  <c r="Y33" i="7"/>
  <c r="W33" i="7"/>
  <c r="M33" i="7"/>
  <c r="AE16" i="7"/>
  <c r="AE7" i="7"/>
  <c r="I33" i="7"/>
  <c r="O33" i="7"/>
  <c r="J33" i="7"/>
  <c r="AE25" i="7"/>
  <c r="AE29" i="7"/>
  <c r="AE27" i="7"/>
  <c r="AE9" i="7"/>
  <c r="S33" i="7"/>
  <c r="Z33" i="7"/>
  <c r="AE13" i="7"/>
  <c r="AE19" i="7"/>
  <c r="T33" i="7"/>
  <c r="AE10" i="7"/>
  <c r="AE8" i="7"/>
  <c r="Q33" i="7"/>
  <c r="G33" i="7"/>
  <c r="AE17" i="7"/>
  <c r="AA33" i="7"/>
  <c r="P33" i="7"/>
  <c r="AE21" i="7"/>
  <c r="AB33" i="7"/>
  <c r="K33" i="7"/>
  <c r="R33" i="7"/>
  <c r="X33" i="7"/>
  <c r="AE11" i="7"/>
  <c r="AD32" i="8"/>
  <c r="AE6" i="8" s="1"/>
  <c r="T33" i="4"/>
  <c r="V33" i="4"/>
  <c r="N33" i="4"/>
  <c r="F33" i="4"/>
  <c r="AE17" i="4"/>
  <c r="AE8" i="4"/>
  <c r="Q33" i="4"/>
  <c r="AE6" i="4"/>
  <c r="W33" i="4"/>
  <c r="AE28" i="4"/>
  <c r="AE26" i="4"/>
  <c r="AE9" i="4"/>
  <c r="AA33" i="4"/>
  <c r="P33" i="4"/>
  <c r="Y33" i="4"/>
  <c r="O33" i="4"/>
  <c r="AE20" i="4"/>
  <c r="AE12" i="4"/>
  <c r="S33" i="4"/>
  <c r="Z33" i="4"/>
  <c r="AE29" i="4"/>
  <c r="G33" i="4"/>
  <c r="AB33" i="4"/>
  <c r="AE13" i="4"/>
  <c r="U33" i="4"/>
  <c r="AE19" i="4"/>
  <c r="M33" i="4"/>
  <c r="D33" i="4"/>
  <c r="AE23" i="4"/>
  <c r="AE30" i="4"/>
  <c r="I33" i="4"/>
  <c r="AE11" i="4"/>
  <c r="AC33" i="4"/>
  <c r="K33" i="4"/>
  <c r="R33" i="4"/>
  <c r="AE27" i="4"/>
  <c r="L33" i="4"/>
  <c r="AE31" i="4"/>
  <c r="J33" i="4"/>
  <c r="X33" i="4"/>
  <c r="E33" i="4"/>
  <c r="AE24" i="4"/>
  <c r="AE15" i="4"/>
  <c r="AE22" i="4"/>
  <c r="AE21" i="4"/>
  <c r="AE18" i="4"/>
  <c r="J33" i="8" l="1"/>
  <c r="D33" i="8"/>
  <c r="M33" i="8"/>
  <c r="F33" i="8"/>
  <c r="AE18" i="8"/>
  <c r="AE11" i="8"/>
  <c r="AE31" i="8"/>
  <c r="R33" i="8"/>
  <c r="L33" i="8"/>
  <c r="AC33" i="8"/>
  <c r="N33" i="8"/>
  <c r="AE22" i="8"/>
  <c r="S33" i="8"/>
  <c r="Z33" i="8"/>
  <c r="T33" i="8"/>
  <c r="AE17" i="8"/>
  <c r="V33" i="8"/>
  <c r="AE26" i="8"/>
  <c r="I33" i="8"/>
  <c r="U33" i="8"/>
  <c r="AE27" i="8"/>
  <c r="AE8" i="8"/>
  <c r="AB33" i="8"/>
  <c r="AE21" i="8"/>
  <c r="AE10" i="8"/>
  <c r="AE30" i="8"/>
  <c r="Y33" i="8"/>
  <c r="AE13" i="8"/>
  <c r="K33" i="8"/>
  <c r="AA33" i="8"/>
  <c r="X33" i="8"/>
  <c r="AE28" i="8"/>
  <c r="AE7" i="8"/>
  <c r="AE12" i="8"/>
  <c r="AE9" i="8"/>
  <c r="AE25" i="8"/>
  <c r="G33" i="8"/>
  <c r="H33" i="8"/>
  <c r="AE15" i="8"/>
  <c r="AE16" i="8"/>
  <c r="AE29" i="8"/>
  <c r="O33" i="8"/>
  <c r="P33" i="8"/>
  <c r="AE19" i="8"/>
  <c r="AE24" i="8"/>
  <c r="AE20" i="8"/>
  <c r="W33" i="8"/>
  <c r="AE23" i="8"/>
  <c r="Q33" i="8"/>
  <c r="E33" i="8"/>
  <c r="AE14" i="8"/>
  <c r="B33" i="42" l="1"/>
  <c r="B33" i="40"/>
  <c r="B33" i="39"/>
  <c r="AD17" i="42" l="1"/>
  <c r="Q32" i="42"/>
  <c r="AD24" i="39"/>
  <c r="AD10" i="40"/>
  <c r="AD30" i="40"/>
  <c r="O32" i="40"/>
  <c r="L32" i="39"/>
  <c r="T32" i="39"/>
  <c r="AB32" i="39"/>
  <c r="AD20" i="39"/>
  <c r="AD9" i="39"/>
  <c r="AD31" i="39"/>
  <c r="AC32" i="42"/>
  <c r="AD12" i="42"/>
  <c r="I32" i="42"/>
  <c r="Y32" i="42"/>
  <c r="E32" i="42"/>
  <c r="AD20" i="42"/>
  <c r="AD25" i="42"/>
  <c r="AD28" i="42"/>
  <c r="AD22" i="42"/>
  <c r="M32" i="42"/>
  <c r="U32" i="42"/>
  <c r="AD18" i="40"/>
  <c r="AD26" i="40"/>
  <c r="G32" i="40"/>
  <c r="W32" i="40"/>
  <c r="AD7" i="40"/>
  <c r="N32" i="40"/>
  <c r="V32" i="40"/>
  <c r="E32" i="40"/>
  <c r="M32" i="40"/>
  <c r="U32" i="40"/>
  <c r="AC32" i="40"/>
  <c r="T32" i="40"/>
  <c r="AB32" i="40"/>
  <c r="K32" i="40"/>
  <c r="S32" i="40"/>
  <c r="AA32" i="40"/>
  <c r="AD14" i="40"/>
  <c r="AD15" i="40"/>
  <c r="AD16" i="40"/>
  <c r="AD22" i="40"/>
  <c r="AD22" i="39"/>
  <c r="AD30" i="39"/>
  <c r="K32" i="39"/>
  <c r="S32" i="39"/>
  <c r="AA32" i="39"/>
  <c r="J32" i="39"/>
  <c r="R32" i="39"/>
  <c r="Z32" i="39"/>
  <c r="I32" i="39"/>
  <c r="Q32" i="39"/>
  <c r="Y32" i="39"/>
  <c r="H32" i="39"/>
  <c r="P32" i="39"/>
  <c r="X32" i="39"/>
  <c r="G32" i="39"/>
  <c r="O32" i="39"/>
  <c r="W32" i="39"/>
  <c r="AD11" i="39"/>
  <c r="AD12" i="39"/>
  <c r="AD13" i="39"/>
  <c r="AD16" i="39"/>
  <c r="AD19" i="39"/>
  <c r="AD27" i="39"/>
  <c r="AD28" i="39"/>
  <c r="AD14" i="39"/>
  <c r="AD6" i="39"/>
  <c r="AD17" i="39"/>
  <c r="AD25" i="39"/>
  <c r="F32" i="39"/>
  <c r="N32" i="39"/>
  <c r="V32" i="39"/>
  <c r="AD7" i="39"/>
  <c r="M32" i="39"/>
  <c r="U32" i="39"/>
  <c r="AC32" i="39"/>
  <c r="AD15" i="39"/>
  <c r="AD21" i="39"/>
  <c r="AD23" i="39"/>
  <c r="AD29" i="39"/>
  <c r="AD8" i="39"/>
  <c r="AD21" i="42"/>
  <c r="AD24" i="42"/>
  <c r="AD29" i="42"/>
  <c r="AD30" i="42"/>
  <c r="AD31" i="40"/>
  <c r="W32" i="42"/>
  <c r="V32" i="42"/>
  <c r="AB32" i="42"/>
  <c r="AD14" i="42"/>
  <c r="AD21" i="40"/>
  <c r="AD24" i="40"/>
  <c r="AD29" i="40"/>
  <c r="O32" i="42"/>
  <c r="T32" i="42"/>
  <c r="E32" i="39"/>
  <c r="AD13" i="40"/>
  <c r="AD23" i="40"/>
  <c r="G32" i="42"/>
  <c r="F32" i="42"/>
  <c r="AD8" i="42"/>
  <c r="L32" i="42"/>
  <c r="AD13" i="42"/>
  <c r="H32" i="40"/>
  <c r="AD26" i="42"/>
  <c r="AD10" i="39"/>
  <c r="AD18" i="39"/>
  <c r="AD26" i="39"/>
  <c r="J32" i="40"/>
  <c r="R32" i="40"/>
  <c r="Z32" i="40"/>
  <c r="I32" i="40"/>
  <c r="Q32" i="40"/>
  <c r="Y32" i="40"/>
  <c r="AD9" i="40"/>
  <c r="P32" i="40"/>
  <c r="X32" i="40"/>
  <c r="AD11" i="40"/>
  <c r="AD12" i="40"/>
  <c r="AD17" i="40"/>
  <c r="AD19" i="40"/>
  <c r="AD20" i="40"/>
  <c r="AD25" i="40"/>
  <c r="AD27" i="40"/>
  <c r="AD28" i="40"/>
  <c r="K32" i="42"/>
  <c r="S32" i="42"/>
  <c r="AA32" i="42"/>
  <c r="J32" i="42"/>
  <c r="R32" i="42"/>
  <c r="Z32" i="42"/>
  <c r="H32" i="42"/>
  <c r="P32" i="42"/>
  <c r="X32" i="42"/>
  <c r="AD10" i="42"/>
  <c r="AD18" i="42"/>
  <c r="L32" i="40"/>
  <c r="AD8" i="40"/>
  <c r="F32" i="40"/>
  <c r="N32" i="42"/>
  <c r="AD16" i="42"/>
  <c r="AD7" i="42"/>
  <c r="AD11" i="42"/>
  <c r="AD15" i="42"/>
  <c r="AD19" i="42"/>
  <c r="AD23" i="42"/>
  <c r="AD27" i="42"/>
  <c r="AD31" i="42"/>
  <c r="AD9" i="42"/>
  <c r="D32" i="42"/>
  <c r="AD6" i="42"/>
  <c r="AD6" i="40"/>
  <c r="D32" i="40"/>
  <c r="D32" i="39"/>
  <c r="AD32" i="39" l="1"/>
  <c r="AE29" i="39" s="1"/>
  <c r="AD32" i="40"/>
  <c r="AE25" i="40" s="1"/>
  <c r="AD32" i="42"/>
  <c r="AE6" i="42" s="1"/>
  <c r="AE27" i="40" l="1"/>
  <c r="AB33" i="40"/>
  <c r="AE31" i="40"/>
  <c r="S33" i="40"/>
  <c r="AE17" i="40"/>
  <c r="H33" i="39"/>
  <c r="X33" i="39"/>
  <c r="AE22" i="40"/>
  <c r="Q33" i="39"/>
  <c r="Z33" i="40"/>
  <c r="L33" i="39"/>
  <c r="AE7" i="39"/>
  <c r="P33" i="39"/>
  <c r="AE9" i="40"/>
  <c r="AE18" i="39"/>
  <c r="AE20" i="39"/>
  <c r="R33" i="39"/>
  <c r="AE17" i="39"/>
  <c r="AE25" i="39"/>
  <c r="AA33" i="39"/>
  <c r="AE13" i="39"/>
  <c r="D33" i="39"/>
  <c r="AE8" i="39"/>
  <c r="AE24" i="39"/>
  <c r="AE28" i="39"/>
  <c r="AE21" i="39"/>
  <c r="AE15" i="39"/>
  <c r="E33" i="39"/>
  <c r="J33" i="39"/>
  <c r="G33" i="39"/>
  <c r="AE9" i="39"/>
  <c r="T33" i="39"/>
  <c r="Z33" i="39"/>
  <c r="W33" i="39"/>
  <c r="AE22" i="39"/>
  <c r="AE27" i="39"/>
  <c r="AE20" i="40"/>
  <c r="X33" i="40"/>
  <c r="AE30" i="40"/>
  <c r="W33" i="40"/>
  <c r="AA33" i="40"/>
  <c r="Y33" i="40"/>
  <c r="AE6" i="40"/>
  <c r="AE16" i="40"/>
  <c r="F33" i="40"/>
  <c r="E33" i="40"/>
  <c r="D33" i="40"/>
  <c r="AE12" i="40"/>
  <c r="AE21" i="40"/>
  <c r="V33" i="40"/>
  <c r="AE23" i="40"/>
  <c r="AE14" i="40"/>
  <c r="AE11" i="40"/>
  <c r="H33" i="40"/>
  <c r="P33" i="40"/>
  <c r="AC33" i="40"/>
  <c r="G33" i="40"/>
  <c r="T33" i="40"/>
  <c r="U33" i="40"/>
  <c r="M33" i="40"/>
  <c r="AE8" i="40"/>
  <c r="J33" i="40"/>
  <c r="R33" i="40"/>
  <c r="AE10" i="40"/>
  <c r="AE13" i="40"/>
  <c r="AE18" i="40"/>
  <c r="N33" i="40"/>
  <c r="AE24" i="40"/>
  <c r="AE28" i="40"/>
  <c r="AE7" i="40"/>
  <c r="AE29" i="40"/>
  <c r="K33" i="40"/>
  <c r="O33" i="40"/>
  <c r="Q33" i="40"/>
  <c r="AE19" i="40"/>
  <c r="AE15" i="40"/>
  <c r="L33" i="40"/>
  <c r="AE26" i="40"/>
  <c r="I33" i="40"/>
  <c r="S33" i="39"/>
  <c r="AE11" i="39"/>
  <c r="AB33" i="39"/>
  <c r="AE19" i="39"/>
  <c r="K33" i="39"/>
  <c r="Y33" i="39"/>
  <c r="AE14" i="39"/>
  <c r="AE10" i="39"/>
  <c r="U33" i="39"/>
  <c r="AE26" i="39"/>
  <c r="M33" i="39"/>
  <c r="AE6" i="39"/>
  <c r="AE30" i="39"/>
  <c r="V33" i="39"/>
  <c r="O33" i="39"/>
  <c r="AE23" i="39"/>
  <c r="F33" i="39"/>
  <c r="AE16" i="39"/>
  <c r="AC33" i="39"/>
  <c r="N33" i="39"/>
  <c r="AE12" i="39"/>
  <c r="AE31" i="39"/>
  <c r="I33" i="39"/>
  <c r="H33" i="42"/>
  <c r="AE14" i="42"/>
  <c r="AE24" i="42"/>
  <c r="E33" i="42"/>
  <c r="U33" i="42"/>
  <c r="X33" i="42"/>
  <c r="R33" i="42"/>
  <c r="AE9" i="42"/>
  <c r="AE17" i="42"/>
  <c r="AE25" i="42"/>
  <c r="G33" i="42"/>
  <c r="W33" i="42"/>
  <c r="AB33" i="42"/>
  <c r="T33" i="42"/>
  <c r="AE16" i="42"/>
  <c r="AE26" i="42"/>
  <c r="I33" i="42"/>
  <c r="Y33" i="42"/>
  <c r="F33" i="42"/>
  <c r="V33" i="42"/>
  <c r="AE11" i="42"/>
  <c r="AE19" i="42"/>
  <c r="AE27" i="42"/>
  <c r="K33" i="42"/>
  <c r="AA33" i="42"/>
  <c r="AE10" i="42"/>
  <c r="AE8" i="42"/>
  <c r="AE20" i="42"/>
  <c r="AE28" i="42"/>
  <c r="M33" i="42"/>
  <c r="AC33" i="42"/>
  <c r="J33" i="42"/>
  <c r="Z33" i="42"/>
  <c r="AE13" i="42"/>
  <c r="AE21" i="42"/>
  <c r="AE29" i="42"/>
  <c r="O33" i="42"/>
  <c r="D33" i="42"/>
  <c r="AE18" i="42"/>
  <c r="AE12" i="42"/>
  <c r="AE22" i="42"/>
  <c r="AE30" i="42"/>
  <c r="Q33" i="42"/>
  <c r="L33" i="42"/>
  <c r="N33" i="42"/>
  <c r="AE7" i="42"/>
  <c r="AE15" i="42"/>
  <c r="AE23" i="42"/>
  <c r="AE31" i="42"/>
  <c r="S33" i="42"/>
  <c r="P33" i="42"/>
  <c r="B33" i="6" l="1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32" i="6" l="1"/>
  <c r="AE7" i="6" s="1"/>
  <c r="AE11" i="6"/>
  <c r="W33" i="6"/>
  <c r="AE21" i="6"/>
  <c r="L33" i="6"/>
  <c r="P33" i="6"/>
  <c r="AB33" i="6"/>
  <c r="AE30" i="6"/>
  <c r="AE22" i="6"/>
  <c r="AE20" i="6"/>
  <c r="AE18" i="6"/>
  <c r="AE16" i="6"/>
  <c r="AE14" i="6"/>
  <c r="AE12" i="6"/>
  <c r="AE10" i="6"/>
  <c r="J33" i="6"/>
  <c r="N33" i="6"/>
  <c r="R33" i="6"/>
  <c r="V33" i="6"/>
  <c r="Z33" i="6"/>
  <c r="AD32" i="5"/>
  <c r="AB33" i="5" s="1"/>
  <c r="AE6" i="6"/>
  <c r="X33" i="6" l="1"/>
  <c r="O33" i="6"/>
  <c r="F33" i="6"/>
  <c r="AE24" i="6"/>
  <c r="H33" i="6"/>
  <c r="U33" i="6"/>
  <c r="AE26" i="6"/>
  <c r="D33" i="6"/>
  <c r="M33" i="6"/>
  <c r="AE28" i="6"/>
  <c r="AE8" i="6"/>
  <c r="AA33" i="6"/>
  <c r="K33" i="5"/>
  <c r="AE23" i="5"/>
  <c r="J33" i="5"/>
  <c r="AE30" i="5"/>
  <c r="AE25" i="5"/>
  <c r="AE17" i="5"/>
  <c r="T33" i="5"/>
  <c r="L33" i="5"/>
  <c r="AE15" i="5"/>
  <c r="AE22" i="5"/>
  <c r="AE9" i="5"/>
  <c r="D33" i="5"/>
  <c r="E33" i="6"/>
  <c r="S33" i="6"/>
  <c r="AE7" i="5"/>
  <c r="AE14" i="5"/>
  <c r="AE24" i="5"/>
  <c r="AE25" i="6"/>
  <c r="AE13" i="6"/>
  <c r="K33" i="6"/>
  <c r="AE6" i="5"/>
  <c r="AE16" i="5"/>
  <c r="AE17" i="6"/>
  <c r="AE31" i="6"/>
  <c r="Y33" i="5"/>
  <c r="AE8" i="5"/>
  <c r="G33" i="6"/>
  <c r="I33" i="6"/>
  <c r="AE9" i="6"/>
  <c r="AE23" i="6"/>
  <c r="AA33" i="5"/>
  <c r="Z33" i="5"/>
  <c r="Q33" i="5"/>
  <c r="AE27" i="6"/>
  <c r="Q33" i="6"/>
  <c r="AE15" i="6"/>
  <c r="Y33" i="6"/>
  <c r="S33" i="5"/>
  <c r="R33" i="5"/>
  <c r="T33" i="6"/>
  <c r="I33" i="5"/>
  <c r="AE19" i="6"/>
  <c r="AE29" i="6"/>
  <c r="AC33" i="6"/>
  <c r="AE31" i="5"/>
  <c r="AE29" i="5"/>
  <c r="AE27" i="5"/>
  <c r="O33" i="5"/>
  <c r="AE19" i="5"/>
  <c r="V33" i="5"/>
  <c r="F33" i="5"/>
  <c r="AE18" i="5"/>
  <c r="U33" i="5"/>
  <c r="E33" i="5"/>
  <c r="AE13" i="5"/>
  <c r="X33" i="5"/>
  <c r="H33" i="5"/>
  <c r="AE20" i="5"/>
  <c r="W33" i="5"/>
  <c r="G33" i="5"/>
  <c r="AE11" i="5"/>
  <c r="N33" i="5"/>
  <c r="AE26" i="5"/>
  <c r="AE10" i="5"/>
  <c r="AC33" i="5"/>
  <c r="M33" i="5"/>
  <c r="AE21" i="5"/>
  <c r="P33" i="5"/>
  <c r="AE28" i="5"/>
  <c r="AE12" i="5"/>
</calcChain>
</file>

<file path=xl/sharedStrings.xml><?xml version="1.0" encoding="utf-8"?>
<sst xmlns="http://schemas.openxmlformats.org/spreadsheetml/2006/main" count="1611" uniqueCount="81">
  <si>
    <t>Bioma</t>
  </si>
  <si>
    <t>Uso da Terra em 2002</t>
  </si>
  <si>
    <t>Total em 1994
↓</t>
  </si>
  <si>
    <t>% do Bioma</t>
  </si>
  <si>
    <t>Floresta</t>
  </si>
  <si>
    <t>Campos / Pastagem</t>
  </si>
  <si>
    <t>Agricultura</t>
  </si>
  <si>
    <t>Área construída</t>
  </si>
  <si>
    <t>Áreas alagadas</t>
  </si>
  <si>
    <t>Outras terras / Outros usos</t>
  </si>
  <si>
    <t>FNM</t>
  </si>
  <si>
    <t>FM</t>
  </si>
  <si>
    <t>FSEC</t>
  </si>
  <si>
    <t>REF</t>
  </si>
  <si>
    <t>CS</t>
  </si>
  <si>
    <t>OFLNM</t>
  </si>
  <si>
    <t>OFLM</t>
  </si>
  <si>
    <t>OFLSec</t>
  </si>
  <si>
    <t>GNM</t>
  </si>
  <si>
    <t>GM</t>
  </si>
  <si>
    <t>GSEC</t>
  </si>
  <si>
    <t>AP</t>
  </si>
  <si>
    <t>APD</t>
  </si>
  <si>
    <t>AC</t>
  </si>
  <si>
    <t>PER</t>
  </si>
  <si>
    <t>CANA</t>
  </si>
  <si>
    <t>S</t>
  </si>
  <si>
    <t>A</t>
  </si>
  <si>
    <t>RES</t>
  </si>
  <si>
    <t>DnNM</t>
  </si>
  <si>
    <t>DnM</t>
  </si>
  <si>
    <t>ArNM</t>
  </si>
  <si>
    <t>ArM</t>
  </si>
  <si>
    <t>Min</t>
  </si>
  <si>
    <t>SE</t>
  </si>
  <si>
    <t>NO</t>
  </si>
  <si>
    <t>Agricul-tura</t>
  </si>
  <si>
    <t>Total em 2002 →</t>
  </si>
  <si>
    <t>Emissões / Remoções liquidas do Bioma AMAZÔNIA: 2002 – 2010 (Gg CO2)</t>
  </si>
  <si>
    <t>Total em 2002
↓</t>
  </si>
  <si>
    <t>Total em 2010 →</t>
  </si>
  <si>
    <t>Emissões / Remoções liquidas do Bioma AMAZÔNIA: 2005 – 2010 (Gg CO2)</t>
  </si>
  <si>
    <t>Total em 2005
↓</t>
  </si>
  <si>
    <t>Total em 2010
↓</t>
  </si>
  <si>
    <t>Total em 2016 →</t>
  </si>
  <si>
    <t>Uso da Terra em 2016</t>
  </si>
  <si>
    <t>Uso da Terra em 2010</t>
  </si>
  <si>
    <t>Áreas ala-gadas</t>
  </si>
  <si>
    <t>Emissões / remoções liquidas do Bioma CAATINGA: 2002 – 2010 (Gg CO2)</t>
  </si>
  <si>
    <t>Emissões / remoções liquidas do Bioma CAATINGA: 2010 – 2016 (Gg CO2)</t>
  </si>
  <si>
    <t>Campo / Pastagem</t>
  </si>
  <si>
    <t>Emissões / Remoções liquidas do Bioma CERRADO: 1994 – 2002 (Gg CO2)</t>
  </si>
  <si>
    <t>Emissões / remoções liquidas do Bioma CERRADO: 2002 – 2010 (Gg CO2)</t>
  </si>
  <si>
    <t>Emissões / remoções liquidas do Bioma CERRADO: 2010 – 2016 (Gg CO2)</t>
  </si>
  <si>
    <t>Emissões / Remoções liquidas do Bioma PAMPA: 1994 – 2002 (Gg CO2)</t>
  </si>
  <si>
    <t>Emissões / remoções liquidas do Bioma PANTANAL: 1994 – 2002 (Gg CO2)</t>
  </si>
  <si>
    <t>Emissões / remoções liquidas do Bioma PANTANAL: 2002 – 2010 (Gg CO2)</t>
  </si>
  <si>
    <t>Emissões / remoções liquidas do Bioma PANTANAL: 2010 – 2016 (Gg CO2)</t>
  </si>
  <si>
    <t>Fsec</t>
  </si>
  <si>
    <t>Ref</t>
  </si>
  <si>
    <t>Gsec</t>
  </si>
  <si>
    <t>Ap</t>
  </si>
  <si>
    <t>Ac</t>
  </si>
  <si>
    <t>Res</t>
  </si>
  <si>
    <t>Emissões / remoções liquidas do Bioma MATA ATLÂNTICA: 2002 – 2010 (Gg CO2)</t>
  </si>
  <si>
    <t>Emissões / remoções liquidas do Bioma MATA ATLÂNTICA: 2010 – 2016 (Gg CO2)</t>
  </si>
  <si>
    <t>Emissões / remoções liquidas do BRASIL: 1994 – 2002 (Gg CO2)</t>
  </si>
  <si>
    <t>Emissões / remoções liquidas do BRASIL: 2002 – 2010 (Gg CO2)</t>
  </si>
  <si>
    <t>Emissões / remoções liquidas do BRASIL: 2010 – 2016 (Gg CO2)</t>
  </si>
  <si>
    <t>Emissões / remoções liquidas do Bioma AMAZÔNIA: 1994 – 2002 (Gg CO2)</t>
  </si>
  <si>
    <t>Emissões / remoções liquidas do Bioma AMAZÔNIA: 2002 – 2010 (Gg CO2)</t>
  </si>
  <si>
    <t>Emissões / remoções liquidas do Bioma AMAZÔNIA: 2010 – 2016 (Gg CO2)</t>
  </si>
  <si>
    <t>Emissões / Remoções liquidas do Bioma CAATINGA: 1994 – 2002 (Gg CO2)</t>
  </si>
  <si>
    <t>Emissões / Remoções liquidas do Bioma MATA ATLÂNTICA: 1994 – 2002 (Gg CO2)</t>
  </si>
  <si>
    <t>Emissões / remoções liquidas do Bioma PAMPA: 2002 – 2010 (Gg CO2)</t>
  </si>
  <si>
    <t>Emissões / remoções liquidas do Bioma PAMPA: 2010 – 2016 (Gg CO2)</t>
  </si>
  <si>
    <t>Área urbana</t>
  </si>
  <si>
    <t>% do Brasil</t>
  </si>
  <si>
    <t>BRASIL</t>
  </si>
  <si>
    <t/>
  </si>
  <si>
    <t>Área cons-
truída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</si>
</sst>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* #,##0.00\ ;\-* #,##0.00\ ;* \-#\ ;@\ "/>
    <numFmt numFmtId="165" formatCode="#,##0.0"/>
    <numFmt numFmtId="166" formatCode="#,##0\ ;\-#,##0\ "/>
    <numFmt numFmtId="167" formatCode="0.0"/>
    <numFmt numFmtId="168" formatCode="_-* #,##0.00_-;\-* #,##0.00_-;_-* \-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1"/>
      <color rgb="FF000000"/>
      <name val="Trebuchet MS"/>
      <family val="2"/>
      <charset val="1"/>
    </font>
    <font>
      <b/>
      <sz val="12"/>
      <color rgb="FF000000"/>
      <name val="Trebuchet MS"/>
      <family val="2"/>
      <charset val="1"/>
    </font>
    <font>
      <b/>
      <sz val="12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2"/>
      <name val="Trebuchet MS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Trebuchet MS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8497B0"/>
        <bgColor rgb="FF808080"/>
      </patternFill>
    </fill>
    <fill>
      <patternFill patternType="solid">
        <fgColor rgb="FFADB9CA"/>
        <bgColor rgb="FF9999FF"/>
      </patternFill>
    </fill>
    <fill>
      <patternFill patternType="solid">
        <fgColor rgb="FFE2F0D9"/>
        <bgColor rgb="FFE7E6E6"/>
      </patternFill>
    </fill>
    <fill>
      <patternFill patternType="solid">
        <fgColor rgb="FFDBDBDB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DAE3F3"/>
        <bgColor rgb="FFDEEBF7"/>
      </patternFill>
    </fill>
    <fill>
      <patternFill patternType="solid">
        <fgColor rgb="FFF2F2F2"/>
        <bgColor rgb="FFEDEDED"/>
      </patternFill>
    </fill>
    <fill>
      <patternFill patternType="solid">
        <fgColor theme="6" tint="0.59999389629810485"/>
        <bgColor rgb="FFEDEDED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0"/>
        <bgColor rgb="FFF2F2F2"/>
      </patternFill>
    </fill>
    <fill>
      <patternFill patternType="solid">
        <fgColor rgb="FFEDEDED"/>
        <bgColor rgb="FFF2F2F2"/>
      </patternFill>
    </fill>
    <fill>
      <patternFill patternType="solid">
        <fgColor theme="0" tint="-0.14999847407452621"/>
        <bgColor rgb="FFEDEDED"/>
      </patternFill>
    </fill>
  </fills>
  <borders count="1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4">
    <xf numFmtId="0" fontId="0" fillId="0" borderId="0"/>
    <xf numFmtId="0" fontId="1" fillId="0" borderId="0"/>
    <xf numFmtId="164" fontId="1" fillId="0" borderId="0" applyBorder="0" applyProtection="0"/>
    <xf numFmtId="168" fontId="1" fillId="0" borderId="0" applyBorder="0" applyProtection="0"/>
  </cellStyleXfs>
  <cellXfs count="14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 textRotation="90" wrapText="1"/>
    </xf>
    <xf numFmtId="0" fontId="4" fillId="2" borderId="0" xfId="1" applyFont="1" applyFill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165" fontId="4" fillId="5" borderId="1" xfId="2" applyNumberFormat="1" applyFont="1" applyFill="1" applyBorder="1" applyAlignment="1" applyProtection="1">
      <alignment horizontal="right" vertical="center" wrapText="1"/>
    </xf>
    <xf numFmtId="165" fontId="6" fillId="5" borderId="1" xfId="2" applyNumberFormat="1" applyFont="1" applyFill="1" applyBorder="1" applyAlignment="1" applyProtection="1">
      <alignment horizontal="right" vertical="center" wrapText="1"/>
    </xf>
    <xf numFmtId="165" fontId="6" fillId="0" borderId="1" xfId="2" applyNumberFormat="1" applyFont="1" applyBorder="1" applyAlignment="1" applyProtection="1">
      <alignment horizontal="right" vertical="center" wrapText="1"/>
    </xf>
    <xf numFmtId="165" fontId="6" fillId="3" borderId="1" xfId="2" applyNumberFormat="1" applyFont="1" applyFill="1" applyBorder="1" applyAlignment="1" applyProtection="1">
      <alignment horizontal="right" vertical="center" wrapText="1"/>
    </xf>
    <xf numFmtId="165" fontId="6" fillId="4" borderId="1" xfId="2" applyNumberFormat="1" applyFont="1" applyFill="1" applyBorder="1" applyAlignment="1" applyProtection="1">
      <alignment horizontal="right" vertical="center" wrapText="1"/>
    </xf>
    <xf numFmtId="165" fontId="6" fillId="0" borderId="5" xfId="2" applyNumberFormat="1" applyFont="1" applyBorder="1" applyAlignment="1" applyProtection="1">
      <alignment horizontal="right" vertical="center" wrapText="1"/>
    </xf>
    <xf numFmtId="165" fontId="4" fillId="12" borderId="1" xfId="2" applyNumberFormat="1" applyFont="1" applyFill="1" applyBorder="1" applyAlignment="1" applyProtection="1">
      <alignment horizontal="right" vertical="center" wrapText="1"/>
    </xf>
    <xf numFmtId="165" fontId="6" fillId="12" borderId="1" xfId="2" applyNumberFormat="1" applyFont="1" applyFill="1" applyBorder="1" applyAlignment="1" applyProtection="1">
      <alignment horizontal="right" vertical="center" wrapText="1"/>
    </xf>
    <xf numFmtId="165" fontId="6" fillId="13" borderId="1" xfId="2" applyNumberFormat="1" applyFont="1" applyFill="1" applyBorder="1" applyAlignment="1" applyProtection="1">
      <alignment horizontal="right" vertical="center" wrapText="1"/>
    </xf>
    <xf numFmtId="165" fontId="6" fillId="0" borderId="2" xfId="2" applyNumberFormat="1" applyFont="1" applyBorder="1" applyAlignment="1" applyProtection="1">
      <alignment horizontal="right" vertical="center" wrapText="1"/>
    </xf>
    <xf numFmtId="165" fontId="6" fillId="3" borderId="4" xfId="2" applyNumberFormat="1" applyFont="1" applyFill="1" applyBorder="1" applyAlignment="1" applyProtection="1">
      <alignment horizontal="right" vertical="center" wrapText="1"/>
    </xf>
    <xf numFmtId="165" fontId="4" fillId="14" borderId="1" xfId="1" applyNumberFormat="1" applyFont="1" applyFill="1" applyBorder="1" applyAlignment="1">
      <alignment horizontal="right" vertical="center" wrapText="1"/>
    </xf>
    <xf numFmtId="165" fontId="6" fillId="14" borderId="1" xfId="1" applyNumberFormat="1" applyFont="1" applyFill="1" applyBorder="1" applyAlignment="1">
      <alignment horizontal="right" vertical="center" wrapText="1"/>
    </xf>
    <xf numFmtId="165" fontId="4" fillId="7" borderId="1" xfId="2" applyNumberFormat="1" applyFont="1" applyFill="1" applyBorder="1" applyAlignment="1" applyProtection="1">
      <alignment horizontal="right" vertical="center" wrapText="1"/>
    </xf>
    <xf numFmtId="165" fontId="6" fillId="7" borderId="1" xfId="2" applyNumberFormat="1" applyFont="1" applyFill="1" applyBorder="1" applyAlignment="1" applyProtection="1">
      <alignment horizontal="right" vertical="center" wrapText="1"/>
    </xf>
    <xf numFmtId="0" fontId="3" fillId="8" borderId="1" xfId="1" applyFont="1" applyFill="1" applyBorder="1" applyAlignment="1">
      <alignment horizontal="center" vertical="center" textRotation="90" wrapText="1"/>
    </xf>
    <xf numFmtId="165" fontId="4" fillId="8" borderId="1" xfId="2" applyNumberFormat="1" applyFont="1" applyFill="1" applyBorder="1" applyAlignment="1" applyProtection="1">
      <alignment horizontal="right" vertical="center" wrapText="1"/>
    </xf>
    <xf numFmtId="165" fontId="4" fillId="15" borderId="1" xfId="2" applyNumberFormat="1" applyFont="1" applyFill="1" applyBorder="1" applyAlignment="1" applyProtection="1">
      <alignment horizontal="right" vertical="center" wrapText="1"/>
    </xf>
    <xf numFmtId="165" fontId="6" fillId="15" borderId="1" xfId="2" applyNumberFormat="1" applyFont="1" applyFill="1" applyBorder="1" applyAlignment="1" applyProtection="1">
      <alignment horizontal="right" vertical="center" wrapText="1"/>
    </xf>
    <xf numFmtId="165" fontId="6" fillId="16" borderId="1" xfId="2" applyNumberFormat="1" applyFont="1" applyFill="1" applyBorder="1" applyAlignment="1" applyProtection="1">
      <alignment horizontal="right" vertical="center" wrapText="1"/>
    </xf>
    <xf numFmtId="165" fontId="4" fillId="17" borderId="1" xfId="2" applyNumberFormat="1" applyFont="1" applyFill="1" applyBorder="1" applyAlignment="1" applyProtection="1">
      <alignment horizontal="right" vertical="center" wrapText="1"/>
    </xf>
    <xf numFmtId="165" fontId="6" fillId="17" borderId="1" xfId="2" applyNumberFormat="1" applyFont="1" applyFill="1" applyBorder="1" applyAlignment="1" applyProtection="1">
      <alignment horizontal="right" vertical="center" wrapText="1"/>
    </xf>
    <xf numFmtId="165" fontId="7" fillId="3" borderId="1" xfId="2" applyNumberFormat="1" applyFont="1" applyFill="1" applyBorder="1" applyAlignment="1" applyProtection="1">
      <alignment horizontal="right" vertical="center" wrapText="1"/>
    </xf>
    <xf numFmtId="165" fontId="5" fillId="3" borderId="1" xfId="1" applyNumberFormat="1" applyFont="1" applyFill="1" applyBorder="1" applyAlignment="1">
      <alignment vertical="center" wrapText="1"/>
    </xf>
    <xf numFmtId="166" fontId="6" fillId="4" borderId="1" xfId="2" applyNumberFormat="1" applyFont="1" applyFill="1" applyBorder="1" applyAlignment="1" applyProtection="1">
      <alignment horizontal="right" vertical="center" wrapText="1"/>
    </xf>
    <xf numFmtId="167" fontId="6" fillId="4" borderId="1" xfId="1" applyNumberFormat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 vertical="center" textRotation="90" wrapText="1"/>
    </xf>
    <xf numFmtId="0" fontId="1" fillId="2" borderId="0" xfId="1" applyFill="1"/>
    <xf numFmtId="165" fontId="6" fillId="3" borderId="8" xfId="2" applyNumberFormat="1" applyFont="1" applyFill="1" applyBorder="1" applyAlignment="1" applyProtection="1">
      <alignment horizontal="right" vertical="center" wrapText="1"/>
    </xf>
    <xf numFmtId="165" fontId="6" fillId="4" borderId="8" xfId="2" applyNumberFormat="1" applyFont="1" applyFill="1" applyBorder="1" applyAlignment="1" applyProtection="1">
      <alignment horizontal="right" vertical="center" wrapText="1"/>
    </xf>
    <xf numFmtId="165" fontId="7" fillId="3" borderId="8" xfId="2" applyNumberFormat="1" applyFont="1" applyFill="1" applyBorder="1" applyAlignment="1" applyProtection="1">
      <alignment horizontal="right" vertical="center" wrapText="1"/>
    </xf>
    <xf numFmtId="166" fontId="6" fillId="4" borderId="8" xfId="2" applyNumberFormat="1" applyFont="1" applyFill="1" applyBorder="1" applyAlignment="1" applyProtection="1">
      <alignment horizontal="right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5" fontId="4" fillId="14" borderId="1" xfId="0" applyNumberFormat="1" applyFont="1" applyFill="1" applyBorder="1" applyAlignment="1">
      <alignment horizontal="right" vertical="center" wrapText="1"/>
    </xf>
    <xf numFmtId="165" fontId="6" fillId="14" borderId="1" xfId="0" applyNumberFormat="1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165" fontId="5" fillId="3" borderId="8" xfId="0" applyNumberFormat="1" applyFont="1" applyFill="1" applyBorder="1" applyAlignment="1">
      <alignment vertical="center" wrapText="1"/>
    </xf>
    <xf numFmtId="167" fontId="6" fillId="4" borderId="8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 textRotation="90" wrapText="1"/>
    </xf>
    <xf numFmtId="0" fontId="4" fillId="18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0" xfId="0" applyFont="1" applyFill="1" applyAlignment="1">
      <alignment horizontal="center" vertical="center" textRotation="90" wrapText="1"/>
    </xf>
    <xf numFmtId="0" fontId="10" fillId="2" borderId="0" xfId="0" applyFont="1" applyFill="1"/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textRotation="90" wrapText="1"/>
    </xf>
    <xf numFmtId="0" fontId="9" fillId="2" borderId="0" xfId="0" applyFont="1" applyFill="1"/>
    <xf numFmtId="0" fontId="11" fillId="2" borderId="0" xfId="0" applyFont="1" applyFill="1"/>
    <xf numFmtId="0" fontId="11" fillId="0" borderId="0" xfId="0" applyFont="1"/>
    <xf numFmtId="0" fontId="8" fillId="2" borderId="0" xfId="0" applyFont="1" applyFill="1"/>
    <xf numFmtId="0" fontId="8" fillId="0" borderId="0" xfId="0" applyFont="1"/>
    <xf numFmtId="0" fontId="9" fillId="0" borderId="0" xfId="0" applyFont="1"/>
    <xf numFmtId="164" fontId="4" fillId="5" borderId="1" xfId="2" applyNumberFormat="1" applyFont="1" applyFill="1" applyBorder="1" applyAlignment="1" applyProtection="1">
      <alignment horizontal="right" vertical="center" wrapText="1"/>
    </xf>
    <xf numFmtId="164" fontId="6" fillId="5" borderId="1" xfId="2" applyNumberFormat="1" applyFont="1" applyFill="1" applyBorder="1" applyAlignment="1" applyProtection="1">
      <alignment horizontal="right" vertical="center" wrapText="1"/>
    </xf>
    <xf numFmtId="164" fontId="6" fillId="0" borderId="1" xfId="2" applyNumberFormat="1" applyFont="1" applyBorder="1" applyAlignment="1" applyProtection="1">
      <alignment horizontal="right" vertical="center" wrapText="1"/>
    </xf>
    <xf numFmtId="164" fontId="6" fillId="0" borderId="5" xfId="2" applyNumberFormat="1" applyFont="1" applyBorder="1" applyAlignment="1" applyProtection="1">
      <alignment horizontal="right" vertical="center" wrapText="1"/>
    </xf>
    <xf numFmtId="164" fontId="4" fillId="12" borderId="1" xfId="2" applyNumberFormat="1" applyFont="1" applyFill="1" applyBorder="1" applyAlignment="1" applyProtection="1">
      <alignment horizontal="right" vertical="center" wrapText="1"/>
    </xf>
    <xf numFmtId="164" fontId="6" fillId="12" borderId="1" xfId="2" applyNumberFormat="1" applyFont="1" applyFill="1" applyBorder="1" applyAlignment="1" applyProtection="1">
      <alignment horizontal="right" vertical="center" wrapText="1"/>
    </xf>
    <xf numFmtId="164" fontId="6" fillId="13" borderId="1" xfId="2" applyNumberFormat="1" applyFont="1" applyFill="1" applyBorder="1" applyAlignment="1" applyProtection="1">
      <alignment horizontal="right" vertical="center" wrapText="1"/>
    </xf>
    <xf numFmtId="164" fontId="6" fillId="0" borderId="2" xfId="2" applyNumberFormat="1" applyFont="1" applyBorder="1" applyAlignment="1" applyProtection="1">
      <alignment horizontal="right" vertical="center" wrapText="1"/>
    </xf>
    <xf numFmtId="164" fontId="4" fillId="14" borderId="1" xfId="0" applyNumberFormat="1" applyFont="1" applyFill="1" applyBorder="1" applyAlignment="1">
      <alignment horizontal="right" vertical="center" wrapText="1"/>
    </xf>
    <xf numFmtId="164" fontId="6" fillId="14" borderId="1" xfId="0" applyNumberFormat="1" applyFont="1" applyFill="1" applyBorder="1" applyAlignment="1">
      <alignment horizontal="right" vertical="center" wrapText="1"/>
    </xf>
    <xf numFmtId="164" fontId="4" fillId="7" borderId="1" xfId="2" applyNumberFormat="1" applyFont="1" applyFill="1" applyBorder="1" applyAlignment="1" applyProtection="1">
      <alignment horizontal="right" vertical="center" wrapText="1"/>
    </xf>
    <xf numFmtId="164" fontId="6" fillId="7" borderId="1" xfId="2" applyNumberFormat="1" applyFont="1" applyFill="1" applyBorder="1" applyAlignment="1" applyProtection="1">
      <alignment horizontal="right" vertical="center" wrapText="1"/>
    </xf>
    <xf numFmtId="164" fontId="4" fillId="8" borderId="1" xfId="2" applyNumberFormat="1" applyFont="1" applyFill="1" applyBorder="1" applyAlignment="1" applyProtection="1">
      <alignment horizontal="right" vertical="center" wrapText="1"/>
    </xf>
    <xf numFmtId="164" fontId="4" fillId="15" borderId="1" xfId="2" applyNumberFormat="1" applyFont="1" applyFill="1" applyBorder="1" applyAlignment="1" applyProtection="1">
      <alignment horizontal="right" vertical="center" wrapText="1"/>
    </xf>
    <xf numFmtId="164" fontId="6" fillId="15" borderId="1" xfId="2" applyNumberFormat="1" applyFont="1" applyFill="1" applyBorder="1" applyAlignment="1" applyProtection="1">
      <alignment horizontal="right" vertical="center" wrapText="1"/>
    </xf>
    <xf numFmtId="164" fontId="6" fillId="16" borderId="1" xfId="2" applyNumberFormat="1" applyFont="1" applyFill="1" applyBorder="1" applyAlignment="1" applyProtection="1">
      <alignment horizontal="right" vertical="center" wrapText="1"/>
    </xf>
    <xf numFmtId="164" fontId="4" fillId="17" borderId="1" xfId="2" applyNumberFormat="1" applyFont="1" applyFill="1" applyBorder="1" applyAlignment="1" applyProtection="1">
      <alignment horizontal="right" vertical="center" wrapText="1"/>
    </xf>
    <xf numFmtId="164" fontId="6" fillId="17" borderId="1" xfId="2" applyNumberFormat="1" applyFont="1" applyFill="1" applyBorder="1" applyAlignment="1" applyProtection="1">
      <alignment horizontal="right" vertical="center" wrapText="1"/>
    </xf>
    <xf numFmtId="0" fontId="1" fillId="0" borderId="0" xfId="1" quotePrefix="1"/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7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4" fillId="10" borderId="1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righ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textRotation="90" wrapText="1"/>
    </xf>
    <xf numFmtId="0" fontId="3" fillId="6" borderId="5" xfId="1" applyFont="1" applyFill="1" applyBorder="1" applyAlignment="1">
      <alignment horizontal="center" vertical="center" textRotation="90" wrapText="1"/>
    </xf>
    <xf numFmtId="0" fontId="3" fillId="6" borderId="6" xfId="1" applyFont="1" applyFill="1" applyBorder="1" applyAlignment="1">
      <alignment horizontal="center" vertical="center" textRotation="90" wrapText="1"/>
    </xf>
    <xf numFmtId="0" fontId="3" fillId="6" borderId="7" xfId="1" applyFont="1" applyFill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textRotation="90" wrapText="1"/>
    </xf>
    <xf numFmtId="0" fontId="3" fillId="9" borderId="1" xfId="1" applyFont="1" applyFill="1" applyBorder="1" applyAlignment="1">
      <alignment horizontal="center" vertical="center" textRotation="90" wrapText="1"/>
    </xf>
    <xf numFmtId="0" fontId="3" fillId="10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right" vertical="center" wrapText="1"/>
    </xf>
    <xf numFmtId="0" fontId="4" fillId="18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Texto Explicativo 2" xfId="2" xr:uid="{00000000-0005-0000-0000-000002000000}"/>
    <cellStyle name="Texto Explicativo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showGridLines="0" zoomScale="55" zoomScaleNormal="55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AA38" sqref="AA38"/>
    </sheetView>
  </sheetViews>
  <sheetFormatPr defaultRowHeight="14.4" x14ac:dyDescent="0.3"/>
  <cols>
    <col min="1" max="1" width="4.109375" style="65" bestFit="1" customWidth="1"/>
    <col min="2" max="2" width="10.77734375" style="66" customWidth="1"/>
    <col min="3" max="3" width="10.77734375" style="65" customWidth="1"/>
    <col min="4" max="29" width="12.77734375" style="65" customWidth="1"/>
    <col min="30" max="30" width="15.109375" style="65" customWidth="1"/>
    <col min="31" max="31" width="12.77734375" style="65" customWidth="1"/>
  </cols>
  <sheetData>
    <row r="1" spans="1:32" ht="16.2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52"/>
    </row>
    <row r="2" spans="1:32" ht="22.8" customHeight="1" x14ac:dyDescent="0.35">
      <c r="A2" s="69"/>
      <c r="B2" s="100" t="s">
        <v>69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52"/>
    </row>
    <row r="3" spans="1:32" ht="16.2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52"/>
    </row>
    <row r="4" spans="1:32" ht="32.4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52"/>
    </row>
    <row r="5" spans="1:32" ht="16.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52"/>
    </row>
    <row r="6" spans="1:32" ht="16.2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-258102.81717350101</v>
      </c>
      <c r="F6" s="13">
        <v>436748.31602437003</v>
      </c>
      <c r="G6" s="13">
        <v>14397.184728297399</v>
      </c>
      <c r="H6" s="13">
        <v>14163.5718976063</v>
      </c>
      <c r="I6" s="14"/>
      <c r="J6" s="14"/>
      <c r="K6" s="14"/>
      <c r="L6" s="14"/>
      <c r="M6" s="14"/>
      <c r="N6" s="14"/>
      <c r="O6" s="14">
        <v>7618110.5773302</v>
      </c>
      <c r="P6" s="14"/>
      <c r="Q6" s="14">
        <v>150188.820342494</v>
      </c>
      <c r="R6" s="14"/>
      <c r="S6" s="14"/>
      <c r="T6" s="14">
        <v>10921.6648962337</v>
      </c>
      <c r="U6" s="14">
        <v>0</v>
      </c>
      <c r="V6" s="14">
        <v>6086.5531372917703</v>
      </c>
      <c r="W6" s="14"/>
      <c r="X6" s="14"/>
      <c r="Y6" s="14"/>
      <c r="Z6" s="14"/>
      <c r="AA6" s="14">
        <v>5919.5259327076601</v>
      </c>
      <c r="AB6" s="14">
        <v>248.74260655098399</v>
      </c>
      <c r="AC6" s="14">
        <v>0</v>
      </c>
      <c r="AD6" s="44">
        <f t="shared" ref="AD6:AD31" si="0">SUM(D6:AC6)</f>
        <v>7998682.1397222523</v>
      </c>
      <c r="AE6" s="45">
        <f t="shared" ref="AE6:AE31" si="1">AD6/$AD$32*100</f>
        <v>112.71068525712569</v>
      </c>
      <c r="AF6" s="52"/>
    </row>
    <row r="7" spans="1:32" ht="16.2" x14ac:dyDescent="0.3">
      <c r="A7" s="51">
        <v>2</v>
      </c>
      <c r="B7" s="114"/>
      <c r="C7" s="54" t="s">
        <v>11</v>
      </c>
      <c r="D7" s="13"/>
      <c r="E7" s="12">
        <v>-1310403.8912891899</v>
      </c>
      <c r="F7" s="13">
        <v>13707.879149529899</v>
      </c>
      <c r="G7" s="13">
        <v>4.2546154760600002E-2</v>
      </c>
      <c r="H7" s="13">
        <v>1343.8157746664399</v>
      </c>
      <c r="I7" s="14"/>
      <c r="J7" s="14"/>
      <c r="K7" s="14"/>
      <c r="L7" s="14"/>
      <c r="M7" s="14"/>
      <c r="N7" s="14"/>
      <c r="O7" s="14">
        <v>193159.349706173</v>
      </c>
      <c r="P7" s="14"/>
      <c r="Q7" s="14">
        <v>1065.8325120044301</v>
      </c>
      <c r="R7" s="14"/>
      <c r="S7" s="14"/>
      <c r="T7" s="14">
        <v>1112.8100606358701</v>
      </c>
      <c r="U7" s="14">
        <v>0</v>
      </c>
      <c r="V7" s="14">
        <v>175.770728684857</v>
      </c>
      <c r="W7" s="14"/>
      <c r="X7" s="14"/>
      <c r="Y7" s="14"/>
      <c r="Z7" s="14"/>
      <c r="AA7" s="14">
        <v>2932.2831489267701</v>
      </c>
      <c r="AB7" s="14">
        <v>301.82216985619698</v>
      </c>
      <c r="AC7" s="14">
        <v>0</v>
      </c>
      <c r="AD7" s="44">
        <f t="shared" si="0"/>
        <v>-1096604.2854925578</v>
      </c>
      <c r="AE7" s="45">
        <f t="shared" si="1"/>
        <v>-15.452423076041718</v>
      </c>
      <c r="AF7" s="52"/>
    </row>
    <row r="8" spans="1:32" ht="16.2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84.564567403830296</v>
      </c>
      <c r="H8" s="13"/>
      <c r="I8" s="14"/>
      <c r="J8" s="14"/>
      <c r="K8" s="14"/>
      <c r="L8" s="14"/>
      <c r="M8" s="14"/>
      <c r="N8" s="14"/>
      <c r="O8" s="14">
        <v>138627.33805651599</v>
      </c>
      <c r="P8" s="14"/>
      <c r="Q8" s="14">
        <v>964.48782352322905</v>
      </c>
      <c r="R8" s="14"/>
      <c r="S8" s="14"/>
      <c r="T8" s="14">
        <v>351.33911010472701</v>
      </c>
      <c r="U8" s="14">
        <v>0</v>
      </c>
      <c r="V8" s="14">
        <v>0.1039249896254</v>
      </c>
      <c r="W8" s="14"/>
      <c r="X8" s="14"/>
      <c r="Y8" s="14"/>
      <c r="Z8" s="14"/>
      <c r="AA8" s="14">
        <v>233.239730256819</v>
      </c>
      <c r="AB8" s="14"/>
      <c r="AC8" s="14"/>
      <c r="AD8" s="44">
        <f t="shared" si="0"/>
        <v>140261.0732127942</v>
      </c>
      <c r="AE8" s="45">
        <f t="shared" si="1"/>
        <v>1.9764407936909045</v>
      </c>
      <c r="AF8" s="52"/>
    </row>
    <row r="9" spans="1:32" ht="16.2" x14ac:dyDescent="0.3">
      <c r="A9" s="51">
        <v>4</v>
      </c>
      <c r="B9" s="114"/>
      <c r="C9" s="54" t="s">
        <v>13</v>
      </c>
      <c r="D9" s="13"/>
      <c r="E9" s="13"/>
      <c r="F9" s="13">
        <v>2.2537689059971</v>
      </c>
      <c r="G9" s="12">
        <v>0</v>
      </c>
      <c r="H9" s="13"/>
      <c r="I9" s="14"/>
      <c r="J9" s="14"/>
      <c r="K9" s="14"/>
      <c r="L9" s="14"/>
      <c r="M9" s="14"/>
      <c r="N9" s="14"/>
      <c r="O9" s="14">
        <v>117.46962218047901</v>
      </c>
      <c r="P9" s="14"/>
      <c r="Q9" s="14">
        <v>0.93392364260630001</v>
      </c>
      <c r="R9" s="14"/>
      <c r="S9" s="14"/>
      <c r="T9" s="14">
        <v>22.332760583999701</v>
      </c>
      <c r="U9" s="14"/>
      <c r="V9" s="14"/>
      <c r="W9" s="14"/>
      <c r="X9" s="14"/>
      <c r="Y9" s="14"/>
      <c r="Z9" s="14"/>
      <c r="AA9" s="14">
        <v>5.1323134696999997E-3</v>
      </c>
      <c r="AB9" s="14"/>
      <c r="AC9" s="14"/>
      <c r="AD9" s="44">
        <f t="shared" si="0"/>
        <v>142.9952076265518</v>
      </c>
      <c r="AE9" s="45">
        <f t="shared" si="1"/>
        <v>2.0149679107805216E-3</v>
      </c>
      <c r="AF9" s="52"/>
    </row>
    <row r="10" spans="1:32" ht="16.2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52"/>
    </row>
    <row r="11" spans="1:32" ht="16.2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2254.2207810549698</v>
      </c>
      <c r="H11" s="14"/>
      <c r="I11" s="18">
        <v>0</v>
      </c>
      <c r="J11" s="19">
        <v>-8738.5409376039097</v>
      </c>
      <c r="K11" s="19">
        <v>6174.4576844369703</v>
      </c>
      <c r="L11" s="20"/>
      <c r="M11" s="20"/>
      <c r="N11" s="20"/>
      <c r="O11" s="20">
        <v>77845.697211889797</v>
      </c>
      <c r="P11" s="20"/>
      <c r="Q11" s="14">
        <v>4379.2168711754503</v>
      </c>
      <c r="R11" s="14"/>
      <c r="S11" s="14"/>
      <c r="T11" s="14">
        <v>1768.6268445078999</v>
      </c>
      <c r="U11" s="14">
        <v>0</v>
      </c>
      <c r="V11" s="21">
        <v>6.0245553435663997</v>
      </c>
      <c r="W11" s="14"/>
      <c r="X11" s="14"/>
      <c r="Y11" s="14"/>
      <c r="Z11" s="14"/>
      <c r="AA11" s="14">
        <v>22.987713960847799</v>
      </c>
      <c r="AB11" s="14">
        <v>5.1268494466221997</v>
      </c>
      <c r="AC11" s="14"/>
      <c r="AD11" s="44">
        <f t="shared" si="0"/>
        <v>83717.817574212211</v>
      </c>
      <c r="AE11" s="45">
        <f t="shared" si="1"/>
        <v>1.1796809052032353</v>
      </c>
      <c r="AF11" s="52"/>
    </row>
    <row r="12" spans="1:32" ht="16.2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-24976.022299711702</v>
      </c>
      <c r="K12" s="19">
        <v>20.013103399511401</v>
      </c>
      <c r="L12" s="20"/>
      <c r="M12" s="20"/>
      <c r="N12" s="20"/>
      <c r="O12" s="20">
        <v>4899.3324013809897</v>
      </c>
      <c r="P12" s="20"/>
      <c r="Q12" s="14">
        <v>25.747666236515499</v>
      </c>
      <c r="R12" s="14"/>
      <c r="S12" s="14"/>
      <c r="T12" s="14">
        <v>18.7822324706055</v>
      </c>
      <c r="U12" s="14"/>
      <c r="V12" s="21"/>
      <c r="W12" s="14"/>
      <c r="X12" s="14"/>
      <c r="Y12" s="14"/>
      <c r="Z12" s="14"/>
      <c r="AA12" s="14"/>
      <c r="AB12" s="14"/>
      <c r="AC12" s="14">
        <v>0</v>
      </c>
      <c r="AD12" s="44">
        <f t="shared" si="0"/>
        <v>-20012.146896224076</v>
      </c>
      <c r="AE12" s="45">
        <f t="shared" si="1"/>
        <v>-0.28199430240367074</v>
      </c>
      <c r="AF12" s="52"/>
    </row>
    <row r="13" spans="1:32" ht="16.2" x14ac:dyDescent="0.3">
      <c r="A13" s="51">
        <v>8</v>
      </c>
      <c r="B13" s="116"/>
      <c r="C13" s="55" t="s">
        <v>17</v>
      </c>
      <c r="D13" s="14"/>
      <c r="E13" s="14"/>
      <c r="F13" s="14"/>
      <c r="G13" s="14">
        <v>1.0640800171542999</v>
      </c>
      <c r="H13" s="14"/>
      <c r="I13" s="19"/>
      <c r="J13" s="19"/>
      <c r="K13" s="18">
        <v>0</v>
      </c>
      <c r="L13" s="20"/>
      <c r="M13" s="20"/>
      <c r="N13" s="20"/>
      <c r="O13" s="20">
        <v>990.48154718463195</v>
      </c>
      <c r="P13" s="20"/>
      <c r="Q13" s="14">
        <v>15.404744081816901</v>
      </c>
      <c r="R13" s="14"/>
      <c r="S13" s="14"/>
      <c r="T13" s="14">
        <v>2.4478385862373</v>
      </c>
      <c r="U13" s="14"/>
      <c r="V13" s="21"/>
      <c r="W13" s="14"/>
      <c r="X13" s="14"/>
      <c r="Y13" s="14"/>
      <c r="Z13" s="14"/>
      <c r="AA13" s="14">
        <v>0.29939040247109999</v>
      </c>
      <c r="AB13" s="14"/>
      <c r="AC13" s="14"/>
      <c r="AD13" s="44">
        <f t="shared" si="0"/>
        <v>1009.6976002723115</v>
      </c>
      <c r="AE13" s="45">
        <f t="shared" si="1"/>
        <v>1.4227807336411965E-2</v>
      </c>
      <c r="AF13" s="52"/>
    </row>
    <row r="14" spans="1:32" ht="16.2" x14ac:dyDescent="0.3">
      <c r="A14" s="51">
        <v>9</v>
      </c>
      <c r="B14" s="116"/>
      <c r="C14" s="55" t="s">
        <v>18</v>
      </c>
      <c r="D14" s="14"/>
      <c r="E14" s="14"/>
      <c r="F14" s="14"/>
      <c r="G14" s="14">
        <v>3.189748730472</v>
      </c>
      <c r="H14" s="14"/>
      <c r="I14" s="20"/>
      <c r="J14" s="20"/>
      <c r="K14" s="20"/>
      <c r="L14" s="59">
        <v>0</v>
      </c>
      <c r="M14" s="60">
        <v>-4925.6652982444703</v>
      </c>
      <c r="N14" s="60">
        <v>214.296470841033</v>
      </c>
      <c r="O14" s="60">
        <v>5790.0862613294003</v>
      </c>
      <c r="P14" s="60"/>
      <c r="Q14" s="14">
        <v>655.00281916485699</v>
      </c>
      <c r="R14" s="14"/>
      <c r="S14" s="14"/>
      <c r="T14" s="14">
        <v>31.915597696431199</v>
      </c>
      <c r="U14" s="14">
        <v>0</v>
      </c>
      <c r="V14" s="21"/>
      <c r="W14" s="14"/>
      <c r="X14" s="14"/>
      <c r="Y14" s="14"/>
      <c r="Z14" s="14"/>
      <c r="AA14" s="14"/>
      <c r="AB14" s="14"/>
      <c r="AC14" s="14"/>
      <c r="AD14" s="44">
        <f t="shared" si="0"/>
        <v>1768.8255995177233</v>
      </c>
      <c r="AE14" s="45">
        <f t="shared" si="1"/>
        <v>2.4924799103082193E-2</v>
      </c>
      <c r="AF14" s="52"/>
    </row>
    <row r="15" spans="1:32" ht="16.2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-7572.2832548244296</v>
      </c>
      <c r="N15" s="60">
        <v>5.8889912653907004</v>
      </c>
      <c r="O15" s="60">
        <v>69.5448732518079</v>
      </c>
      <c r="P15" s="60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-7496.8493903072313</v>
      </c>
      <c r="AE15" s="45">
        <f t="shared" si="1"/>
        <v>-0.10563928123293748</v>
      </c>
      <c r="AF15" s="52"/>
    </row>
    <row r="16" spans="1:32" ht="16.2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>
        <v>0</v>
      </c>
      <c r="O16" s="60">
        <v>143.34219968555001</v>
      </c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143.34219968555001</v>
      </c>
      <c r="AE16" s="45">
        <f t="shared" si="1"/>
        <v>2.0198574303370302E-3</v>
      </c>
      <c r="AF16" s="52"/>
    </row>
    <row r="17" spans="1:32" ht="16.2" x14ac:dyDescent="0.3">
      <c r="A17" s="51">
        <v>12</v>
      </c>
      <c r="B17" s="116"/>
      <c r="C17" s="55" t="s">
        <v>21</v>
      </c>
      <c r="D17" s="14"/>
      <c r="E17" s="14"/>
      <c r="F17" s="14">
        <v>-8701.1167893976399</v>
      </c>
      <c r="G17" s="14">
        <v>-3453.2023633282802</v>
      </c>
      <c r="H17" s="14"/>
      <c r="I17" s="20"/>
      <c r="J17" s="20"/>
      <c r="K17" s="20">
        <v>109.548211222494</v>
      </c>
      <c r="L17" s="60"/>
      <c r="M17" s="60"/>
      <c r="N17" s="60">
        <v>58.473548247624102</v>
      </c>
      <c r="O17" s="59">
        <v>0</v>
      </c>
      <c r="P17" s="60"/>
      <c r="Q17" s="14">
        <v>4318.9179649625103</v>
      </c>
      <c r="R17" s="14"/>
      <c r="S17" s="14"/>
      <c r="T17" s="14">
        <v>4451.5711328020097</v>
      </c>
      <c r="U17" s="14">
        <v>0</v>
      </c>
      <c r="V17" s="14">
        <v>29.3896984450686</v>
      </c>
      <c r="W17" s="14"/>
      <c r="X17" s="14"/>
      <c r="Y17" s="14"/>
      <c r="Z17" s="14"/>
      <c r="AA17" s="14">
        <v>216.833949073827</v>
      </c>
      <c r="AB17" s="14">
        <v>0.14521849586989999</v>
      </c>
      <c r="AC17" s="14">
        <v>0</v>
      </c>
      <c r="AD17" s="44">
        <f t="shared" si="0"/>
        <v>-2969.4394294765161</v>
      </c>
      <c r="AE17" s="45">
        <f t="shared" si="1"/>
        <v>-4.1842836992325869E-2</v>
      </c>
      <c r="AF17" s="52"/>
    </row>
    <row r="18" spans="1:32" ht="16.2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52"/>
    </row>
    <row r="19" spans="1:32" ht="16.2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-859.48523889923001</v>
      </c>
      <c r="G19" s="14">
        <v>-1.7048560118099999E-2</v>
      </c>
      <c r="H19" s="14"/>
      <c r="I19" s="14"/>
      <c r="J19" s="14"/>
      <c r="K19" s="14">
        <v>-2.9873330916951</v>
      </c>
      <c r="L19" s="14"/>
      <c r="M19" s="14"/>
      <c r="N19" s="14"/>
      <c r="O19" s="14">
        <v>-1078.84416350275</v>
      </c>
      <c r="P19" s="14"/>
      <c r="Q19" s="25">
        <v>0</v>
      </c>
      <c r="R19" s="26"/>
      <c r="S19" s="26"/>
      <c r="T19" s="14">
        <v>17.970446451541299</v>
      </c>
      <c r="U19" s="14">
        <v>0</v>
      </c>
      <c r="V19" s="14"/>
      <c r="W19" s="14"/>
      <c r="X19" s="14"/>
      <c r="Y19" s="14"/>
      <c r="Z19" s="14"/>
      <c r="AA19" s="14"/>
      <c r="AB19" s="14"/>
      <c r="AC19" s="14"/>
      <c r="AD19" s="44">
        <f t="shared" si="0"/>
        <v>-1923.3633376022522</v>
      </c>
      <c r="AE19" s="45">
        <f t="shared" si="1"/>
        <v>-2.7102414621905435E-2</v>
      </c>
      <c r="AF19" s="52"/>
    </row>
    <row r="20" spans="1:32" ht="16.2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52"/>
    </row>
    <row r="21" spans="1:32" ht="16.2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52"/>
    </row>
    <row r="22" spans="1:32" ht="66.599999999999994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52"/>
    </row>
    <row r="23" spans="1:32" ht="16.2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/>
      <c r="G23" s="14"/>
      <c r="H23" s="14"/>
      <c r="I23" s="14">
        <v>0</v>
      </c>
      <c r="J23" s="14"/>
      <c r="K23" s="14"/>
      <c r="L23" s="14"/>
      <c r="M23" s="14"/>
      <c r="N23" s="14"/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52"/>
    </row>
    <row r="24" spans="1:32" ht="16.2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52"/>
    </row>
    <row r="25" spans="1:32" ht="16.2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52"/>
    </row>
    <row r="26" spans="1:32" ht="16.2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52"/>
    </row>
    <row r="27" spans="1:32" ht="16.2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52"/>
    </row>
    <row r="28" spans="1:32" ht="16.2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52"/>
    </row>
    <row r="29" spans="1:32" ht="16.2" x14ac:dyDescent="0.3">
      <c r="A29" s="51">
        <v>24</v>
      </c>
      <c r="B29" s="120"/>
      <c r="C29" s="58" t="s">
        <v>33</v>
      </c>
      <c r="D29" s="14"/>
      <c r="E29" s="14"/>
      <c r="F29" s="14">
        <v>-11.8848686354692</v>
      </c>
      <c r="G29" s="14"/>
      <c r="H29" s="14"/>
      <c r="I29" s="31"/>
      <c r="J29" s="31"/>
      <c r="K29" s="31">
        <v>-0.6811645859455</v>
      </c>
      <c r="L29" s="14"/>
      <c r="M29" s="14"/>
      <c r="N29" s="14">
        <v>-5.0988971873E-3</v>
      </c>
      <c r="O29" s="14">
        <v>-57.656201352782297</v>
      </c>
      <c r="P29" s="14"/>
      <c r="Q29" s="14"/>
      <c r="R29" s="14"/>
      <c r="S29" s="14"/>
      <c r="T29" s="14"/>
      <c r="U29" s="14">
        <v>0</v>
      </c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/>
      <c r="AD29" s="44">
        <f t="shared" si="0"/>
        <v>-70.227333471384298</v>
      </c>
      <c r="AE29" s="45">
        <f t="shared" si="1"/>
        <v>-9.895843766602355E-4</v>
      </c>
      <c r="AF29" s="52"/>
    </row>
    <row r="30" spans="1:32" ht="16.2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>
        <v>-0.20524441189270001</v>
      </c>
      <c r="P30" s="14"/>
      <c r="Q30" s="14"/>
      <c r="R30" s="14"/>
      <c r="S30" s="14"/>
      <c r="T30" s="14"/>
      <c r="U30" s="14">
        <v>0</v>
      </c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-0.20524441189270001</v>
      </c>
      <c r="AE30" s="45">
        <f t="shared" si="1"/>
        <v>-2.8921312168088305E-6</v>
      </c>
      <c r="AF30" s="52"/>
    </row>
    <row r="31" spans="1:32" ht="16.2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31">
        <v>0</v>
      </c>
      <c r="J31" s="31">
        <v>0</v>
      </c>
      <c r="K31" s="31"/>
      <c r="L31" s="14">
        <v>0</v>
      </c>
      <c r="M31" s="14"/>
      <c r="N31" s="14">
        <v>0</v>
      </c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>
        <v>0</v>
      </c>
      <c r="AB31" s="33">
        <v>0</v>
      </c>
      <c r="AC31" s="32">
        <v>0</v>
      </c>
      <c r="AD31" s="44">
        <f t="shared" si="0"/>
        <v>0</v>
      </c>
      <c r="AE31" s="45">
        <f t="shared" si="1"/>
        <v>0</v>
      </c>
      <c r="AF31" s="52"/>
    </row>
    <row r="32" spans="1:32" ht="16.2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-1568506.7084626909</v>
      </c>
      <c r="F32" s="46">
        <f t="shared" si="2"/>
        <v>440885.96204587357</v>
      </c>
      <c r="G32" s="46">
        <f t="shared" si="2"/>
        <v>13287.047039770185</v>
      </c>
      <c r="H32" s="46">
        <f t="shared" si="2"/>
        <v>15507.38767227274</v>
      </c>
      <c r="I32" s="46">
        <f t="shared" si="2"/>
        <v>0</v>
      </c>
      <c r="J32" s="46">
        <f t="shared" si="2"/>
        <v>-33714.563237315611</v>
      </c>
      <c r="K32" s="46">
        <f t="shared" si="2"/>
        <v>6300.3505013813347</v>
      </c>
      <c r="L32" s="46">
        <f t="shared" si="2"/>
        <v>0</v>
      </c>
      <c r="M32" s="46">
        <f t="shared" si="2"/>
        <v>-12497.9485530689</v>
      </c>
      <c r="N32" s="46">
        <f t="shared" si="2"/>
        <v>278.6539114568605</v>
      </c>
      <c r="O32" s="46">
        <f t="shared" si="2"/>
        <v>8038616.5136005245</v>
      </c>
      <c r="P32" s="46">
        <f t="shared" si="2"/>
        <v>0</v>
      </c>
      <c r="Q32" s="46">
        <f t="shared" si="2"/>
        <v>161614.36466728541</v>
      </c>
      <c r="R32" s="46">
        <f t="shared" si="2"/>
        <v>0</v>
      </c>
      <c r="S32" s="46">
        <f t="shared" si="2"/>
        <v>0</v>
      </c>
      <c r="T32" s="46">
        <f t="shared" si="2"/>
        <v>18699.460920073023</v>
      </c>
      <c r="U32" s="46">
        <f t="shared" si="2"/>
        <v>0</v>
      </c>
      <c r="V32" s="46">
        <f t="shared" si="2"/>
        <v>6297.8420447548879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9325.174997641865</v>
      </c>
      <c r="AB32" s="46">
        <f t="shared" si="2"/>
        <v>555.83684434967302</v>
      </c>
      <c r="AC32" s="46">
        <f t="shared" si="2"/>
        <v>0</v>
      </c>
      <c r="AD32" s="62">
        <f t="shared" si="2"/>
        <v>7096649.373992309</v>
      </c>
      <c r="AE32" s="47"/>
      <c r="AF32" s="52"/>
    </row>
    <row r="33" spans="1:32" ht="16.2" x14ac:dyDescent="0.35">
      <c r="A33" s="69"/>
      <c r="B33" s="113">
        <f>AE4</f>
        <v>0</v>
      </c>
      <c r="C33" s="113"/>
      <c r="D33" s="63">
        <f t="shared" ref="D33:AC33" si="3">D32/$AD$32*100</f>
        <v>0</v>
      </c>
      <c r="E33" s="63">
        <f t="shared" si="3"/>
        <v>-22.102074173354683</v>
      </c>
      <c r="F33" s="63">
        <f t="shared" si="3"/>
        <v>6.2125932790427214</v>
      </c>
      <c r="G33" s="63">
        <f t="shared" si="3"/>
        <v>0.18722986496225036</v>
      </c>
      <c r="H33" s="63">
        <f t="shared" si="3"/>
        <v>0.21851703325098709</v>
      </c>
      <c r="I33" s="63">
        <f t="shared" si="3"/>
        <v>0</v>
      </c>
      <c r="J33" s="63">
        <f t="shared" si="3"/>
        <v>-0.47507720137438691</v>
      </c>
      <c r="K33" s="63">
        <f t="shared" si="3"/>
        <v>8.8779227623542484E-2</v>
      </c>
      <c r="L33" s="63">
        <f t="shared" si="3"/>
        <v>0</v>
      </c>
      <c r="M33" s="63">
        <f t="shared" si="3"/>
        <v>-0.17611055435359663</v>
      </c>
      <c r="N33" s="63">
        <f t="shared" si="3"/>
        <v>3.9265559952569593E-3</v>
      </c>
      <c r="O33" s="63">
        <f t="shared" si="3"/>
        <v>113.27340678631133</v>
      </c>
      <c r="P33" s="63">
        <f t="shared" si="3"/>
        <v>0</v>
      </c>
      <c r="Q33" s="63">
        <f t="shared" si="3"/>
        <v>2.2773333745297779</v>
      </c>
      <c r="R33" s="63">
        <f t="shared" si="3"/>
        <v>0</v>
      </c>
      <c r="S33" s="63">
        <f t="shared" si="3"/>
        <v>0</v>
      </c>
      <c r="T33" s="63">
        <f t="shared" si="3"/>
        <v>0.26349703831504651</v>
      </c>
      <c r="U33" s="63">
        <f t="shared" si="3"/>
        <v>0</v>
      </c>
      <c r="V33" s="63">
        <f t="shared" si="3"/>
        <v>8.8743880567569294E-2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0.13140250428345274</v>
      </c>
      <c r="AB33" s="63">
        <f t="shared" si="3"/>
        <v>7.8323842007285201E-3</v>
      </c>
      <c r="AC33" s="63">
        <f t="shared" si="3"/>
        <v>0</v>
      </c>
      <c r="AD33" s="64"/>
      <c r="AE33" s="64"/>
      <c r="AF33" s="52"/>
    </row>
    <row r="34" spans="1:32" x14ac:dyDescent="0.3">
      <c r="A34" s="48"/>
      <c r="B34" s="49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52"/>
    </row>
    <row r="35" spans="1:32" x14ac:dyDescent="0.3">
      <c r="A35" s="48"/>
      <c r="B35" s="49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52"/>
    </row>
    <row r="36" spans="1:32" x14ac:dyDescent="0.3">
      <c r="A36" s="48"/>
      <c r="B36" s="49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52"/>
    </row>
    <row r="37" spans="1:32" x14ac:dyDescent="0.3">
      <c r="A37" s="48"/>
      <c r="B37" s="49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52"/>
    </row>
    <row r="38" spans="1:32" x14ac:dyDescent="0.3">
      <c r="A38" s="48"/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52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29" width="12.77734375" style="73" customWidth="1"/>
    <col min="30" max="30" width="15" style="73" bestFit="1" customWidth="1"/>
    <col min="31" max="31" width="12.77734375" style="73" customWidth="1"/>
    <col min="32" max="16384" width="8.88671875" style="79"/>
  </cols>
  <sheetData>
    <row r="1" spans="1:32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9.95" customHeight="1" x14ac:dyDescent="0.35">
      <c r="A2" s="69"/>
      <c r="B2" s="100" t="s">
        <v>52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9.95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78"/>
    </row>
    <row r="4" spans="1:32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-4581.54846420582</v>
      </c>
      <c r="F6" s="13">
        <v>12470.441311049901</v>
      </c>
      <c r="G6" s="13">
        <v>897.61382383652403</v>
      </c>
      <c r="H6" s="13"/>
      <c r="I6" s="14"/>
      <c r="J6" s="14"/>
      <c r="K6" s="14"/>
      <c r="L6" s="14"/>
      <c r="M6" s="14"/>
      <c r="N6" s="14"/>
      <c r="O6" s="14">
        <v>1570696.2140019899</v>
      </c>
      <c r="P6" s="14"/>
      <c r="Q6" s="14">
        <v>337053.79536123102</v>
      </c>
      <c r="R6" s="14"/>
      <c r="S6" s="14"/>
      <c r="T6" s="14">
        <v>7287.69812144348</v>
      </c>
      <c r="U6" s="14">
        <v>0</v>
      </c>
      <c r="V6" s="14">
        <v>23133.655889569</v>
      </c>
      <c r="W6" s="14"/>
      <c r="X6" s="14"/>
      <c r="Y6" s="14"/>
      <c r="Z6" s="14"/>
      <c r="AA6" s="14">
        <v>2470.8537223551398</v>
      </c>
      <c r="AB6" s="14"/>
      <c r="AC6" s="14">
        <v>0</v>
      </c>
      <c r="AD6" s="44">
        <f t="shared" ref="AD6:AD31" si="0">SUM(D6:AC6)</f>
        <v>1949428.7237672692</v>
      </c>
      <c r="AE6" s="45">
        <f t="shared" ref="AE6:AE31" si="1">AD6/$AD$32*100</f>
        <v>98.637793414502639</v>
      </c>
      <c r="AF6" s="78"/>
    </row>
    <row r="7" spans="1:32" ht="19.95" customHeight="1" x14ac:dyDescent="0.3">
      <c r="A7" s="51">
        <v>2</v>
      </c>
      <c r="B7" s="114"/>
      <c r="C7" s="54" t="s">
        <v>11</v>
      </c>
      <c r="D7" s="13"/>
      <c r="E7" s="12">
        <v>-61428.682866109899</v>
      </c>
      <c r="F7" s="13">
        <v>219.809706427246</v>
      </c>
      <c r="G7" s="13">
        <v>550.20688456739595</v>
      </c>
      <c r="H7" s="13"/>
      <c r="I7" s="14"/>
      <c r="J7" s="14"/>
      <c r="K7" s="14"/>
      <c r="L7" s="14"/>
      <c r="M7" s="14"/>
      <c r="N7" s="14"/>
      <c r="O7" s="14">
        <v>58616.409803487499</v>
      </c>
      <c r="P7" s="14"/>
      <c r="Q7" s="14">
        <v>3954.63292870942</v>
      </c>
      <c r="R7" s="14"/>
      <c r="S7" s="14"/>
      <c r="T7" s="14">
        <v>434.26909148265003</v>
      </c>
      <c r="U7" s="14">
        <v>0</v>
      </c>
      <c r="V7" s="14">
        <v>4678.8639658298898</v>
      </c>
      <c r="W7" s="14"/>
      <c r="X7" s="14"/>
      <c r="Y7" s="14"/>
      <c r="Z7" s="14"/>
      <c r="AA7" s="14">
        <v>144.857211314528</v>
      </c>
      <c r="AB7" s="14"/>
      <c r="AC7" s="14">
        <v>0</v>
      </c>
      <c r="AD7" s="44">
        <f t="shared" si="0"/>
        <v>7170.3667257087245</v>
      </c>
      <c r="AE7" s="45">
        <f t="shared" si="1"/>
        <v>0.36280841826824217</v>
      </c>
      <c r="AF7" s="78"/>
    </row>
    <row r="8" spans="1:32" ht="19.9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-1422.50799929462</v>
      </c>
      <c r="H8" s="13"/>
      <c r="I8" s="14"/>
      <c r="J8" s="14"/>
      <c r="K8" s="14"/>
      <c r="L8" s="14"/>
      <c r="M8" s="14"/>
      <c r="N8" s="14"/>
      <c r="O8" s="14">
        <v>9077.9112556694508</v>
      </c>
      <c r="P8" s="14"/>
      <c r="Q8" s="14">
        <v>2108.7984968517198</v>
      </c>
      <c r="R8" s="14"/>
      <c r="S8" s="14"/>
      <c r="T8" s="14">
        <v>78.128918568678998</v>
      </c>
      <c r="U8" s="14">
        <v>0</v>
      </c>
      <c r="V8" s="14">
        <v>47.351211250153497</v>
      </c>
      <c r="W8" s="14"/>
      <c r="X8" s="14"/>
      <c r="Y8" s="14"/>
      <c r="Z8" s="14"/>
      <c r="AA8" s="14">
        <v>11.237744989498101</v>
      </c>
      <c r="AB8" s="14"/>
      <c r="AC8" s="14">
        <v>0</v>
      </c>
      <c r="AD8" s="44">
        <f t="shared" si="0"/>
        <v>9900.9196280348806</v>
      </c>
      <c r="AE8" s="45">
        <f t="shared" si="1"/>
        <v>0.50096977282473343</v>
      </c>
      <c r="AF8" s="78"/>
    </row>
    <row r="9" spans="1:32" ht="19.95" customHeight="1" x14ac:dyDescent="0.3">
      <c r="A9" s="51">
        <v>4</v>
      </c>
      <c r="B9" s="114"/>
      <c r="C9" s="54" t="s">
        <v>13</v>
      </c>
      <c r="D9" s="13"/>
      <c r="E9" s="13"/>
      <c r="F9" s="13">
        <v>17947.541685121399</v>
      </c>
      <c r="G9" s="12">
        <v>0</v>
      </c>
      <c r="H9" s="13"/>
      <c r="I9" s="14"/>
      <c r="J9" s="14"/>
      <c r="K9" s="14">
        <v>1050.1235390591401</v>
      </c>
      <c r="L9" s="14"/>
      <c r="M9" s="14"/>
      <c r="N9" s="14">
        <v>3674.4070093784999</v>
      </c>
      <c r="O9" s="14">
        <v>38913.966635407298</v>
      </c>
      <c r="P9" s="14"/>
      <c r="Q9" s="14">
        <v>26367.839903866199</v>
      </c>
      <c r="R9" s="14"/>
      <c r="S9" s="14"/>
      <c r="T9" s="14">
        <v>348.95247744207097</v>
      </c>
      <c r="U9" s="14"/>
      <c r="V9" s="14">
        <v>40.763621447646699</v>
      </c>
      <c r="W9" s="14"/>
      <c r="X9" s="14"/>
      <c r="Y9" s="14"/>
      <c r="Z9" s="14"/>
      <c r="AA9" s="14">
        <v>82.899127819017806</v>
      </c>
      <c r="AB9" s="14"/>
      <c r="AC9" s="14">
        <v>0</v>
      </c>
      <c r="AD9" s="44">
        <f t="shared" si="0"/>
        <v>88426.493999541286</v>
      </c>
      <c r="AE9" s="45">
        <f t="shared" si="1"/>
        <v>4.4742309073192885</v>
      </c>
      <c r="AF9" s="78"/>
    </row>
    <row r="10" spans="1:32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-2861.3375312911098</v>
      </c>
      <c r="H11" s="14"/>
      <c r="I11" s="18">
        <v>0</v>
      </c>
      <c r="J11" s="19">
        <v>-1846.8523890122201</v>
      </c>
      <c r="K11" s="19">
        <v>243.988725445352</v>
      </c>
      <c r="L11" s="20"/>
      <c r="M11" s="20"/>
      <c r="N11" s="20"/>
      <c r="O11" s="20">
        <v>85623.245350923797</v>
      </c>
      <c r="P11" s="20"/>
      <c r="Q11" s="14">
        <v>31600.536889288502</v>
      </c>
      <c r="R11" s="14"/>
      <c r="S11" s="14"/>
      <c r="T11" s="14">
        <v>808.44616748579301</v>
      </c>
      <c r="U11" s="14">
        <v>0</v>
      </c>
      <c r="V11" s="21">
        <v>3227.8876035056101</v>
      </c>
      <c r="W11" s="14"/>
      <c r="X11" s="14"/>
      <c r="Y11" s="14"/>
      <c r="Z11" s="14"/>
      <c r="AA11" s="14">
        <v>91.176566830224402</v>
      </c>
      <c r="AB11" s="14"/>
      <c r="AC11" s="14">
        <v>0</v>
      </c>
      <c r="AD11" s="44">
        <f t="shared" si="0"/>
        <v>116887.09138317595</v>
      </c>
      <c r="AE11" s="45">
        <f t="shared" si="1"/>
        <v>5.9142889566103669</v>
      </c>
      <c r="AF11" s="78"/>
    </row>
    <row r="12" spans="1:32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127.925837778324</v>
      </c>
      <c r="H12" s="14"/>
      <c r="I12" s="19"/>
      <c r="J12" s="18">
        <v>-71675.4896984324</v>
      </c>
      <c r="K12" s="19">
        <v>15.7873951003544</v>
      </c>
      <c r="L12" s="20"/>
      <c r="M12" s="20"/>
      <c r="N12" s="20"/>
      <c r="O12" s="20">
        <v>9302.3669187511805</v>
      </c>
      <c r="P12" s="20"/>
      <c r="Q12" s="14">
        <v>2624.0483400164298</v>
      </c>
      <c r="R12" s="14"/>
      <c r="S12" s="14"/>
      <c r="T12" s="14">
        <v>326.647481112246</v>
      </c>
      <c r="U12" s="14">
        <v>0</v>
      </c>
      <c r="V12" s="21">
        <v>76.1016941866134</v>
      </c>
      <c r="W12" s="14"/>
      <c r="X12" s="14"/>
      <c r="Y12" s="14"/>
      <c r="Z12" s="14"/>
      <c r="AA12" s="14">
        <v>18.696305898280499</v>
      </c>
      <c r="AB12" s="14"/>
      <c r="AC12" s="14">
        <v>0</v>
      </c>
      <c r="AD12" s="44">
        <f t="shared" si="0"/>
        <v>-59183.915725588966</v>
      </c>
      <c r="AE12" s="45">
        <f t="shared" si="1"/>
        <v>-2.9946059487214756</v>
      </c>
      <c r="AF12" s="78"/>
    </row>
    <row r="13" spans="1:32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>
        <v>-304.96011175726198</v>
      </c>
      <c r="H13" s="14"/>
      <c r="I13" s="19"/>
      <c r="J13" s="19"/>
      <c r="K13" s="18">
        <v>0</v>
      </c>
      <c r="L13" s="20"/>
      <c r="M13" s="20"/>
      <c r="N13" s="20"/>
      <c r="O13" s="20">
        <v>255.73094302753501</v>
      </c>
      <c r="P13" s="20"/>
      <c r="Q13" s="14">
        <v>312.07270008986598</v>
      </c>
      <c r="R13" s="14"/>
      <c r="S13" s="14"/>
      <c r="T13" s="14">
        <v>3.586367205593</v>
      </c>
      <c r="U13" s="14"/>
      <c r="V13" s="21">
        <v>9.9811340265446997</v>
      </c>
      <c r="W13" s="14"/>
      <c r="X13" s="14"/>
      <c r="Y13" s="14"/>
      <c r="Z13" s="14"/>
      <c r="AA13" s="14">
        <v>1.369222848325</v>
      </c>
      <c r="AB13" s="14"/>
      <c r="AC13" s="14">
        <v>0</v>
      </c>
      <c r="AD13" s="44">
        <f t="shared" si="0"/>
        <v>277.78025544060165</v>
      </c>
      <c r="AE13" s="45">
        <f t="shared" si="1"/>
        <v>1.4055210696715332E-2</v>
      </c>
      <c r="AF13" s="78"/>
    </row>
    <row r="14" spans="1:32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-3942.7676778235</v>
      </c>
      <c r="H14" s="14"/>
      <c r="I14" s="20"/>
      <c r="J14" s="20"/>
      <c r="K14" s="20"/>
      <c r="L14" s="59">
        <v>0</v>
      </c>
      <c r="M14" s="60">
        <v>-1229.0244222470999</v>
      </c>
      <c r="N14" s="60">
        <v>68.443931993740705</v>
      </c>
      <c r="O14" s="60">
        <v>17038.9291407169</v>
      </c>
      <c r="P14" s="60"/>
      <c r="Q14" s="14">
        <v>6918.5502901665604</v>
      </c>
      <c r="R14" s="14"/>
      <c r="S14" s="14"/>
      <c r="T14" s="14">
        <v>158.12610524748101</v>
      </c>
      <c r="U14" s="14">
        <v>0</v>
      </c>
      <c r="V14" s="21">
        <v>594.96245645777799</v>
      </c>
      <c r="W14" s="14"/>
      <c r="X14" s="14"/>
      <c r="Y14" s="14"/>
      <c r="Z14" s="14"/>
      <c r="AA14" s="14">
        <v>60.5173574170433</v>
      </c>
      <c r="AB14" s="14"/>
      <c r="AC14" s="14">
        <v>0</v>
      </c>
      <c r="AD14" s="44">
        <f t="shared" si="0"/>
        <v>19667.737181928904</v>
      </c>
      <c r="AE14" s="45">
        <f t="shared" si="1"/>
        <v>0.99515420770697471</v>
      </c>
      <c r="AF14" s="78"/>
    </row>
    <row r="15" spans="1:32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-868.88747772443605</v>
      </c>
      <c r="H15" s="14"/>
      <c r="I15" s="20"/>
      <c r="J15" s="20"/>
      <c r="K15" s="20"/>
      <c r="L15" s="60"/>
      <c r="M15" s="59">
        <v>-10757.2790271419</v>
      </c>
      <c r="N15" s="60">
        <v>2.0578288864333998</v>
      </c>
      <c r="O15" s="60">
        <v>1240.31899247295</v>
      </c>
      <c r="P15" s="60"/>
      <c r="Q15" s="14">
        <v>137.87203398982899</v>
      </c>
      <c r="R15" s="14"/>
      <c r="S15" s="14"/>
      <c r="T15" s="14">
        <v>16.653129077709</v>
      </c>
      <c r="U15" s="14">
        <v>0</v>
      </c>
      <c r="V15" s="14">
        <v>7.7042821003092996</v>
      </c>
      <c r="W15" s="14"/>
      <c r="X15" s="14"/>
      <c r="Y15" s="14"/>
      <c r="Z15" s="14"/>
      <c r="AA15" s="14">
        <v>4.1971133094321003</v>
      </c>
      <c r="AB15" s="14"/>
      <c r="AC15" s="14">
        <v>0</v>
      </c>
      <c r="AD15" s="44">
        <f t="shared" si="0"/>
        <v>-10217.363125029675</v>
      </c>
      <c r="AE15" s="45">
        <f t="shared" si="1"/>
        <v>-0.51698127809465466</v>
      </c>
      <c r="AF15" s="78"/>
    </row>
    <row r="16" spans="1:32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-315.63355719361198</v>
      </c>
      <c r="H16" s="14"/>
      <c r="I16" s="20"/>
      <c r="J16" s="20"/>
      <c r="K16" s="20"/>
      <c r="L16" s="60"/>
      <c r="M16" s="60"/>
      <c r="N16" s="18">
        <v>0</v>
      </c>
      <c r="O16" s="60">
        <v>4.9524934531511002</v>
      </c>
      <c r="P16" s="60"/>
      <c r="Q16" s="14">
        <v>47.808414540162701</v>
      </c>
      <c r="R16" s="14"/>
      <c r="S16" s="14"/>
      <c r="T16" s="14">
        <v>0.83853821100930004</v>
      </c>
      <c r="U16" s="14"/>
      <c r="V16" s="14"/>
      <c r="W16" s="14"/>
      <c r="X16" s="14"/>
      <c r="Y16" s="14"/>
      <c r="Z16" s="14"/>
      <c r="AA16" s="14">
        <v>1.754111742941</v>
      </c>
      <c r="AB16" s="14"/>
      <c r="AC16" s="14"/>
      <c r="AD16" s="44">
        <f t="shared" si="0"/>
        <v>-260.27999924634793</v>
      </c>
      <c r="AE16" s="45">
        <f t="shared" si="1"/>
        <v>-1.3169727357856029E-2</v>
      </c>
      <c r="AF16" s="78"/>
    </row>
    <row r="17" spans="1:32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-40572.033661794303</v>
      </c>
      <c r="G17" s="14">
        <v>-96792.591860801404</v>
      </c>
      <c r="H17" s="14"/>
      <c r="I17" s="20"/>
      <c r="J17" s="20"/>
      <c r="K17" s="20">
        <v>2089.1949616178199</v>
      </c>
      <c r="L17" s="60"/>
      <c r="M17" s="60"/>
      <c r="N17" s="60">
        <v>1497.7488358217399</v>
      </c>
      <c r="O17" s="59">
        <v>0</v>
      </c>
      <c r="P17" s="60"/>
      <c r="Q17" s="14">
        <v>48480.608407148102</v>
      </c>
      <c r="R17" s="14"/>
      <c r="S17" s="14"/>
      <c r="T17" s="14">
        <v>5247.0788414744902</v>
      </c>
      <c r="U17" s="14">
        <v>0</v>
      </c>
      <c r="V17" s="14">
        <v>2393.93110839469</v>
      </c>
      <c r="W17" s="14"/>
      <c r="X17" s="14"/>
      <c r="Y17" s="14"/>
      <c r="Z17" s="14"/>
      <c r="AA17" s="14">
        <v>707.64121362757703</v>
      </c>
      <c r="AB17" s="14"/>
      <c r="AC17" s="14">
        <v>0</v>
      </c>
      <c r="AD17" s="44">
        <f t="shared" si="0"/>
        <v>-76948.422154511281</v>
      </c>
      <c r="AE17" s="45">
        <f t="shared" si="1"/>
        <v>-3.8934599021301537</v>
      </c>
      <c r="AF17" s="78"/>
    </row>
    <row r="18" spans="1:32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-16168.481119525401</v>
      </c>
      <c r="G19" s="14">
        <v>-41430.499012575398</v>
      </c>
      <c r="H19" s="14"/>
      <c r="I19" s="14"/>
      <c r="J19" s="14"/>
      <c r="K19" s="14">
        <v>-116.47622833354799</v>
      </c>
      <c r="L19" s="14"/>
      <c r="M19" s="14"/>
      <c r="N19" s="14">
        <v>36.7795502449952</v>
      </c>
      <c r="O19" s="14">
        <v>-15374.0767768326</v>
      </c>
      <c r="P19" s="14"/>
      <c r="Q19" s="25">
        <v>0</v>
      </c>
      <c r="R19" s="26"/>
      <c r="S19" s="26"/>
      <c r="T19" s="14">
        <v>3841.9321926081002</v>
      </c>
      <c r="U19" s="14">
        <v>0</v>
      </c>
      <c r="V19" s="14">
        <v>443.82633216110298</v>
      </c>
      <c r="W19" s="14"/>
      <c r="X19" s="14"/>
      <c r="Y19" s="14"/>
      <c r="Z19" s="14"/>
      <c r="AA19" s="14">
        <v>196.23304465401199</v>
      </c>
      <c r="AB19" s="14"/>
      <c r="AC19" s="14">
        <v>0</v>
      </c>
      <c r="AD19" s="44">
        <f t="shared" si="0"/>
        <v>-68570.762017598739</v>
      </c>
      <c r="AE19" s="45">
        <f t="shared" si="1"/>
        <v>-3.4695644809706843</v>
      </c>
      <c r="AF19" s="78"/>
    </row>
    <row r="20" spans="1:32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>
        <v>0</v>
      </c>
      <c r="G23" s="14"/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/>
      <c r="X23" s="14">
        <v>0</v>
      </c>
      <c r="Y23" s="14"/>
      <c r="Z23" s="14"/>
      <c r="AA23" s="14">
        <v>0</v>
      </c>
      <c r="AB23" s="14"/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19.95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>
        <v>0</v>
      </c>
      <c r="AD24" s="44">
        <f t="shared" si="0"/>
        <v>0</v>
      </c>
      <c r="AE24" s="45">
        <f t="shared" si="1"/>
        <v>0</v>
      </c>
      <c r="AF24" s="78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>
        <v>1.1200325653415999</v>
      </c>
      <c r="U25" s="14"/>
      <c r="V25" s="14"/>
      <c r="W25" s="32">
        <v>0</v>
      </c>
      <c r="X25" s="33"/>
      <c r="Y25" s="33"/>
      <c r="Z25" s="33"/>
      <c r="AA25" s="33"/>
      <c r="AB25" s="33"/>
      <c r="AC25" s="33">
        <v>0</v>
      </c>
      <c r="AD25" s="44">
        <f t="shared" si="0"/>
        <v>1.1200325653415999</v>
      </c>
      <c r="AE25" s="45">
        <f t="shared" si="1"/>
        <v>5.6671751806438149E-5</v>
      </c>
      <c r="AF25" s="78"/>
    </row>
    <row r="26" spans="1:32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>
        <v>0</v>
      </c>
      <c r="AD26" s="44">
        <f t="shared" si="0"/>
        <v>0</v>
      </c>
      <c r="AE26" s="45">
        <f t="shared" si="1"/>
        <v>0</v>
      </c>
      <c r="AF26" s="78"/>
    </row>
    <row r="27" spans="1:32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>
        <v>0</v>
      </c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9.95" customHeight="1" x14ac:dyDescent="0.3">
      <c r="A29" s="51">
        <v>24</v>
      </c>
      <c r="B29" s="120"/>
      <c r="C29" s="58" t="s">
        <v>33</v>
      </c>
      <c r="D29" s="14"/>
      <c r="E29" s="14"/>
      <c r="F29" s="14">
        <v>-37.967924323489498</v>
      </c>
      <c r="G29" s="14">
        <v>-68.180756884400296</v>
      </c>
      <c r="H29" s="14"/>
      <c r="I29" s="31"/>
      <c r="J29" s="31"/>
      <c r="K29" s="31">
        <v>-1.9922421020414001</v>
      </c>
      <c r="L29" s="14"/>
      <c r="M29" s="14"/>
      <c r="N29" s="14">
        <v>-0.43046102630069999</v>
      </c>
      <c r="O29" s="14">
        <v>-120.21536858807301</v>
      </c>
      <c r="P29" s="14"/>
      <c r="Q29" s="14"/>
      <c r="R29" s="14"/>
      <c r="S29" s="14"/>
      <c r="T29" s="14">
        <v>0</v>
      </c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-228.78675292430489</v>
      </c>
      <c r="AE29" s="45">
        <f t="shared" si="1"/>
        <v>-1.1576222405973221E-2</v>
      </c>
      <c r="AF29" s="78"/>
    </row>
    <row r="30" spans="1:32" ht="19.9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0</v>
      </c>
      <c r="AE30" s="45">
        <f t="shared" si="1"/>
        <v>0</v>
      </c>
      <c r="AF30" s="78"/>
    </row>
    <row r="31" spans="1:32" ht="19.9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/>
      <c r="I31" s="31">
        <v>0</v>
      </c>
      <c r="J31" s="31">
        <v>0</v>
      </c>
      <c r="K31" s="31">
        <v>0</v>
      </c>
      <c r="L31" s="14">
        <v>0</v>
      </c>
      <c r="M31" s="14"/>
      <c r="N31" s="14">
        <v>0</v>
      </c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>
        <v>0</v>
      </c>
      <c r="AB31" s="33"/>
      <c r="AC31" s="32">
        <v>0</v>
      </c>
      <c r="AD31" s="44">
        <f t="shared" si="0"/>
        <v>0</v>
      </c>
      <c r="AE31" s="45">
        <f t="shared" si="1"/>
        <v>0</v>
      </c>
      <c r="AF31" s="78"/>
    </row>
    <row r="32" spans="1:32" ht="19.95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-66010.231330315713</v>
      </c>
      <c r="F32" s="46">
        <f t="shared" si="2"/>
        <v>-26140.690003044645</v>
      </c>
      <c r="G32" s="46">
        <f t="shared" si="2"/>
        <v>-146431.61943916348</v>
      </c>
      <c r="H32" s="46">
        <f t="shared" si="2"/>
        <v>0</v>
      </c>
      <c r="I32" s="46">
        <f>SUM(I6:I31)</f>
        <v>0</v>
      </c>
      <c r="J32" s="46">
        <f>SUM(J6:J31)</f>
        <v>-73522.342087444616</v>
      </c>
      <c r="K32" s="46">
        <f>SUM(K6:K31)</f>
        <v>3280.6261507870768</v>
      </c>
      <c r="L32" s="46">
        <f t="shared" si="2"/>
        <v>0</v>
      </c>
      <c r="M32" s="46">
        <f t="shared" si="2"/>
        <v>-11986.303449388999</v>
      </c>
      <c r="N32" s="46">
        <f t="shared" si="2"/>
        <v>5279.0066952991083</v>
      </c>
      <c r="O32" s="46">
        <f t="shared" si="2"/>
        <v>1775275.7533904796</v>
      </c>
      <c r="P32" s="46">
        <f t="shared" si="2"/>
        <v>0</v>
      </c>
      <c r="Q32" s="46">
        <f t="shared" si="2"/>
        <v>459606.56376589782</v>
      </c>
      <c r="R32" s="46">
        <f t="shared" si="2"/>
        <v>0</v>
      </c>
      <c r="S32" s="46">
        <f t="shared" si="2"/>
        <v>0</v>
      </c>
      <c r="T32" s="46">
        <f t="shared" si="2"/>
        <v>18553.477463924643</v>
      </c>
      <c r="U32" s="46">
        <f t="shared" si="2"/>
        <v>0</v>
      </c>
      <c r="V32" s="46">
        <f t="shared" si="2"/>
        <v>34655.029298929338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3791.4327428060192</v>
      </c>
      <c r="AB32" s="46">
        <f t="shared" si="2"/>
        <v>0</v>
      </c>
      <c r="AC32" s="46">
        <f t="shared" si="2"/>
        <v>0</v>
      </c>
      <c r="AD32" s="62">
        <f t="shared" si="2"/>
        <v>1976350.7031987661</v>
      </c>
      <c r="AE32" s="47"/>
      <c r="AF32" s="78"/>
    </row>
    <row r="33" spans="1:32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-3.3400059626804457</v>
      </c>
      <c r="F33" s="63">
        <f t="shared" si="3"/>
        <v>-1.3226746629904993</v>
      </c>
      <c r="G33" s="63">
        <f t="shared" si="3"/>
        <v>-7.4091920630362189</v>
      </c>
      <c r="H33" s="63">
        <f t="shared" si="3"/>
        <v>0</v>
      </c>
      <c r="I33" s="63">
        <f t="shared" si="3"/>
        <v>0</v>
      </c>
      <c r="J33" s="63">
        <f t="shared" si="3"/>
        <v>-3.7201060504315921</v>
      </c>
      <c r="K33" s="63">
        <f t="shared" si="3"/>
        <v>0.1659941297603362</v>
      </c>
      <c r="L33" s="63">
        <f t="shared" si="3"/>
        <v>0</v>
      </c>
      <c r="M33" s="63">
        <f t="shared" si="3"/>
        <v>-0.60648666403128304</v>
      </c>
      <c r="N33" s="63">
        <f t="shared" si="3"/>
        <v>0.26710880243850055</v>
      </c>
      <c r="O33" s="63">
        <f t="shared" si="3"/>
        <v>89.825947920941246</v>
      </c>
      <c r="P33" s="63">
        <f t="shared" si="3"/>
        <v>0</v>
      </c>
      <c r="Q33" s="63">
        <f t="shared" si="3"/>
        <v>23.255314100984947</v>
      </c>
      <c r="R33" s="63">
        <f t="shared" si="3"/>
        <v>0</v>
      </c>
      <c r="S33" s="63">
        <f t="shared" si="3"/>
        <v>0</v>
      </c>
      <c r="T33" s="63">
        <f t="shared" si="3"/>
        <v>0.93877455220348494</v>
      </c>
      <c r="U33" s="63">
        <f t="shared" si="3"/>
        <v>0</v>
      </c>
      <c r="V33" s="63">
        <f t="shared" si="3"/>
        <v>1.7534858182224149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0.19184007861911875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9.95" customHeight="1" x14ac:dyDescent="0.35">
      <c r="A2" s="69"/>
      <c r="B2" s="100" t="s">
        <v>53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9.95" customHeight="1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8"/>
    </row>
    <row r="4" spans="1:32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-603.54711052543701</v>
      </c>
      <c r="F6" s="13">
        <v>38308.8905092188</v>
      </c>
      <c r="G6" s="13">
        <v>6465.4551632367802</v>
      </c>
      <c r="H6" s="13"/>
      <c r="I6" s="14"/>
      <c r="J6" s="14"/>
      <c r="K6" s="14"/>
      <c r="L6" s="14"/>
      <c r="M6" s="14"/>
      <c r="N6" s="14"/>
      <c r="O6" s="14">
        <v>578611.92797503795</v>
      </c>
      <c r="P6" s="14"/>
      <c r="Q6" s="14">
        <v>207792.51353485699</v>
      </c>
      <c r="R6" s="14">
        <v>1737.18375298981</v>
      </c>
      <c r="S6" s="14">
        <v>27641.460902445298</v>
      </c>
      <c r="T6" s="14">
        <v>2169.7225233793001</v>
      </c>
      <c r="U6" s="14"/>
      <c r="V6" s="14">
        <v>5197.3448073097297</v>
      </c>
      <c r="W6" s="14"/>
      <c r="X6" s="14"/>
      <c r="Y6" s="14"/>
      <c r="Z6" s="14"/>
      <c r="AA6" s="14">
        <v>1245.63149642593</v>
      </c>
      <c r="AB6" s="14"/>
      <c r="AC6" s="14">
        <v>0</v>
      </c>
      <c r="AD6" s="44">
        <f t="shared" ref="AD6:AD31" si="0">SUM(D6:AC6)</f>
        <v>868566.5835543751</v>
      </c>
      <c r="AE6" s="45">
        <f t="shared" ref="AE6:AE31" si="1">AD6/$AD$32*100</f>
        <v>89.057979280331935</v>
      </c>
      <c r="AF6" s="78"/>
    </row>
    <row r="7" spans="1:32" ht="19.95" customHeight="1" x14ac:dyDescent="0.3">
      <c r="A7" s="51">
        <v>2</v>
      </c>
      <c r="B7" s="114"/>
      <c r="C7" s="54" t="s">
        <v>11</v>
      </c>
      <c r="D7" s="13"/>
      <c r="E7" s="12">
        <v>-51915.819195213102</v>
      </c>
      <c r="F7" s="13">
        <v>1934.15993295106</v>
      </c>
      <c r="G7" s="13">
        <v>140.407284985328</v>
      </c>
      <c r="H7" s="13"/>
      <c r="I7" s="14"/>
      <c r="J7" s="14"/>
      <c r="K7" s="14"/>
      <c r="L7" s="14"/>
      <c r="M7" s="14"/>
      <c r="N7" s="14"/>
      <c r="O7" s="14">
        <v>26131.907101814901</v>
      </c>
      <c r="P7" s="14"/>
      <c r="Q7" s="14">
        <v>12258.009914632699</v>
      </c>
      <c r="R7" s="14">
        <v>33.314357779309397</v>
      </c>
      <c r="S7" s="14">
        <v>1037.7475521599999</v>
      </c>
      <c r="T7" s="14">
        <v>371.56858106548401</v>
      </c>
      <c r="U7" s="14"/>
      <c r="V7" s="14">
        <v>28.1243538001765</v>
      </c>
      <c r="W7" s="14"/>
      <c r="X7" s="14"/>
      <c r="Y7" s="14"/>
      <c r="Z7" s="14"/>
      <c r="AA7" s="14">
        <v>97.120390499628598</v>
      </c>
      <c r="AB7" s="14"/>
      <c r="AC7" s="14"/>
      <c r="AD7" s="44">
        <f t="shared" si="0"/>
        <v>-9883.4597255245208</v>
      </c>
      <c r="AE7" s="45">
        <f t="shared" si="1"/>
        <v>-1.0133949061818293</v>
      </c>
      <c r="AF7" s="78"/>
    </row>
    <row r="8" spans="1:32" ht="19.9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-2843.2470992885901</v>
      </c>
      <c r="H8" s="13"/>
      <c r="I8" s="14"/>
      <c r="J8" s="14"/>
      <c r="K8" s="14"/>
      <c r="L8" s="14"/>
      <c r="M8" s="14"/>
      <c r="N8" s="14"/>
      <c r="O8" s="14">
        <v>40351.550042579103</v>
      </c>
      <c r="P8" s="14"/>
      <c r="Q8" s="14">
        <v>10115.3831291694</v>
      </c>
      <c r="R8" s="14">
        <v>221.603392618323</v>
      </c>
      <c r="S8" s="14">
        <v>1279.68619514681</v>
      </c>
      <c r="T8" s="14">
        <v>128.38648300767099</v>
      </c>
      <c r="U8" s="14"/>
      <c r="V8" s="14">
        <v>110.499469338309</v>
      </c>
      <c r="W8" s="14"/>
      <c r="X8" s="14"/>
      <c r="Y8" s="14"/>
      <c r="Z8" s="14"/>
      <c r="AA8" s="14">
        <v>52.620173888157701</v>
      </c>
      <c r="AB8" s="14"/>
      <c r="AC8" s="14">
        <v>0</v>
      </c>
      <c r="AD8" s="44">
        <f t="shared" si="0"/>
        <v>49416.48178645919</v>
      </c>
      <c r="AE8" s="45">
        <f t="shared" si="1"/>
        <v>5.0668907765663196</v>
      </c>
      <c r="AF8" s="78"/>
    </row>
    <row r="9" spans="1:32" ht="19.95" customHeight="1" x14ac:dyDescent="0.3">
      <c r="A9" s="51">
        <v>4</v>
      </c>
      <c r="B9" s="114"/>
      <c r="C9" s="54" t="s">
        <v>13</v>
      </c>
      <c r="D9" s="13"/>
      <c r="E9" s="13"/>
      <c r="F9" s="13">
        <v>4822.4738074240004</v>
      </c>
      <c r="G9" s="12">
        <v>0</v>
      </c>
      <c r="H9" s="13"/>
      <c r="I9" s="14"/>
      <c r="J9" s="14"/>
      <c r="K9" s="14">
        <v>269.17650810101497</v>
      </c>
      <c r="L9" s="14"/>
      <c r="M9" s="14"/>
      <c r="N9" s="14">
        <v>356.71108130168199</v>
      </c>
      <c r="O9" s="14">
        <v>19891.727941990001</v>
      </c>
      <c r="P9" s="14"/>
      <c r="Q9" s="14">
        <v>7948.3162809061796</v>
      </c>
      <c r="R9" s="14">
        <v>577.33300900172696</v>
      </c>
      <c r="S9" s="14">
        <v>3377.2782058828702</v>
      </c>
      <c r="T9" s="14">
        <v>182.96349621127399</v>
      </c>
      <c r="U9" s="14"/>
      <c r="V9" s="14">
        <v>7.0562688620365002</v>
      </c>
      <c r="W9" s="14"/>
      <c r="X9" s="14"/>
      <c r="Y9" s="14"/>
      <c r="Z9" s="14"/>
      <c r="AA9" s="14">
        <v>21.6457034524806</v>
      </c>
      <c r="AB9" s="14"/>
      <c r="AC9" s="14"/>
      <c r="AD9" s="44">
        <f t="shared" si="0"/>
        <v>37454.682303133261</v>
      </c>
      <c r="AE9" s="45">
        <f t="shared" si="1"/>
        <v>3.8403944886454813</v>
      </c>
      <c r="AF9" s="78"/>
    </row>
    <row r="10" spans="1:32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-1863.99968138909</v>
      </c>
      <c r="H11" s="14"/>
      <c r="I11" s="18">
        <v>0</v>
      </c>
      <c r="J11" s="19">
        <v>-1130.1254434689199</v>
      </c>
      <c r="K11" s="19">
        <v>1869.0151652673301</v>
      </c>
      <c r="L11" s="20"/>
      <c r="M11" s="20"/>
      <c r="N11" s="20"/>
      <c r="O11" s="20">
        <v>47306.6339900979</v>
      </c>
      <c r="P11" s="20"/>
      <c r="Q11" s="14">
        <v>28117.454368199102</v>
      </c>
      <c r="R11" s="14">
        <v>96.343715617517603</v>
      </c>
      <c r="S11" s="14">
        <v>970.74129829389699</v>
      </c>
      <c r="T11" s="14">
        <v>275.74427940711701</v>
      </c>
      <c r="U11" s="14"/>
      <c r="V11" s="21">
        <v>861.19572139287197</v>
      </c>
      <c r="W11" s="14"/>
      <c r="X11" s="14"/>
      <c r="Y11" s="14"/>
      <c r="Z11" s="14"/>
      <c r="AA11" s="14">
        <v>109.974572590638</v>
      </c>
      <c r="AB11" s="14"/>
      <c r="AC11" s="14"/>
      <c r="AD11" s="44">
        <f t="shared" si="0"/>
        <v>76612.977986008365</v>
      </c>
      <c r="AE11" s="45">
        <f t="shared" si="1"/>
        <v>7.8554680035711018</v>
      </c>
      <c r="AF11" s="78"/>
    </row>
    <row r="12" spans="1:32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-95.748051143130695</v>
      </c>
      <c r="H12" s="14"/>
      <c r="I12" s="19"/>
      <c r="J12" s="18">
        <v>-55965.502722739599</v>
      </c>
      <c r="K12" s="19">
        <v>444.61889922212902</v>
      </c>
      <c r="L12" s="20"/>
      <c r="M12" s="20"/>
      <c r="N12" s="20"/>
      <c r="O12" s="20">
        <v>4279.1466578055997</v>
      </c>
      <c r="P12" s="20"/>
      <c r="Q12" s="14">
        <v>2649.3533318413902</v>
      </c>
      <c r="R12" s="14"/>
      <c r="S12" s="14"/>
      <c r="T12" s="14">
        <v>31.369670268757499</v>
      </c>
      <c r="U12" s="14"/>
      <c r="V12" s="21">
        <v>2.8013909047591001</v>
      </c>
      <c r="W12" s="14"/>
      <c r="X12" s="14"/>
      <c r="Y12" s="14"/>
      <c r="Z12" s="14"/>
      <c r="AA12" s="14">
        <v>27.2131274127909</v>
      </c>
      <c r="AB12" s="14"/>
      <c r="AC12" s="14"/>
      <c r="AD12" s="44">
        <f t="shared" si="0"/>
        <v>-48626.747696427301</v>
      </c>
      <c r="AE12" s="45">
        <f t="shared" si="1"/>
        <v>-4.9859158420492484</v>
      </c>
      <c r="AF12" s="78"/>
    </row>
    <row r="13" spans="1:32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>
        <v>-139.62933953103899</v>
      </c>
      <c r="H13" s="14"/>
      <c r="I13" s="19"/>
      <c r="J13" s="19"/>
      <c r="K13" s="18">
        <v>0</v>
      </c>
      <c r="L13" s="20"/>
      <c r="M13" s="20"/>
      <c r="N13" s="20"/>
      <c r="O13" s="20">
        <v>1221.48107175013</v>
      </c>
      <c r="P13" s="20"/>
      <c r="Q13" s="14">
        <v>1275.48905703983</v>
      </c>
      <c r="R13" s="14">
        <v>1.7998843671208999</v>
      </c>
      <c r="S13" s="14">
        <v>49.904062582612497</v>
      </c>
      <c r="T13" s="14">
        <v>16.012903384011398</v>
      </c>
      <c r="U13" s="14"/>
      <c r="V13" s="21">
        <v>9.7394442316106993</v>
      </c>
      <c r="W13" s="14"/>
      <c r="X13" s="14"/>
      <c r="Y13" s="14"/>
      <c r="Z13" s="14"/>
      <c r="AA13" s="14">
        <v>5.6737638670442996</v>
      </c>
      <c r="AB13" s="14"/>
      <c r="AC13" s="14"/>
      <c r="AD13" s="44">
        <f t="shared" si="0"/>
        <v>2440.4708476913206</v>
      </c>
      <c r="AE13" s="45">
        <f t="shared" si="1"/>
        <v>0.25023228650879975</v>
      </c>
      <c r="AF13" s="78"/>
    </row>
    <row r="14" spans="1:32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-2034.15145170818</v>
      </c>
      <c r="H14" s="14"/>
      <c r="I14" s="20"/>
      <c r="J14" s="20"/>
      <c r="K14" s="20"/>
      <c r="L14" s="59">
        <v>0</v>
      </c>
      <c r="M14" s="60">
        <v>-4.2973223683428996</v>
      </c>
      <c r="N14" s="60">
        <v>275.21067642734698</v>
      </c>
      <c r="O14" s="60">
        <v>5222.4405848632996</v>
      </c>
      <c r="P14" s="60"/>
      <c r="Q14" s="14">
        <v>4215.6904085538299</v>
      </c>
      <c r="R14" s="14">
        <v>37.098212599568797</v>
      </c>
      <c r="S14" s="14">
        <v>277.04725191565802</v>
      </c>
      <c r="T14" s="14">
        <v>23.683738464109499</v>
      </c>
      <c r="U14" s="14"/>
      <c r="V14" s="21">
        <v>249.11664631627801</v>
      </c>
      <c r="W14" s="14"/>
      <c r="X14" s="14"/>
      <c r="Y14" s="14"/>
      <c r="Z14" s="14"/>
      <c r="AA14" s="14">
        <v>23.8624504897987</v>
      </c>
      <c r="AB14" s="14"/>
      <c r="AC14" s="14"/>
      <c r="AD14" s="44">
        <f t="shared" si="0"/>
        <v>8285.7011955533653</v>
      </c>
      <c r="AE14" s="45">
        <f t="shared" si="1"/>
        <v>0.84956964655136036</v>
      </c>
      <c r="AF14" s="78"/>
    </row>
    <row r="15" spans="1:32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-129.14347003525799</v>
      </c>
      <c r="H15" s="14"/>
      <c r="I15" s="20"/>
      <c r="J15" s="20"/>
      <c r="K15" s="20"/>
      <c r="L15" s="60"/>
      <c r="M15" s="59">
        <v>-9374.9157250191492</v>
      </c>
      <c r="N15" s="60">
        <v>1.9778515202</v>
      </c>
      <c r="O15" s="60">
        <v>541.40310235153402</v>
      </c>
      <c r="P15" s="60"/>
      <c r="Q15" s="14">
        <v>335.93231847562703</v>
      </c>
      <c r="R15" s="14">
        <v>0.2370752767465</v>
      </c>
      <c r="S15" s="14">
        <v>5.5466799568548</v>
      </c>
      <c r="T15" s="14">
        <v>1.7301364132343999</v>
      </c>
      <c r="U15" s="14"/>
      <c r="V15" s="14">
        <v>0.34038115593689999</v>
      </c>
      <c r="W15" s="14"/>
      <c r="X15" s="14"/>
      <c r="Y15" s="14"/>
      <c r="Z15" s="14"/>
      <c r="AA15" s="14">
        <v>1.1559821603181999</v>
      </c>
      <c r="AB15" s="14"/>
      <c r="AC15" s="14"/>
      <c r="AD15" s="44">
        <f t="shared" si="0"/>
        <v>-8615.7356677439566</v>
      </c>
      <c r="AE15" s="45">
        <f t="shared" si="1"/>
        <v>-0.88340954293082419</v>
      </c>
      <c r="AF15" s="78"/>
    </row>
    <row r="16" spans="1:32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-1215.90948530172</v>
      </c>
      <c r="H16" s="14"/>
      <c r="I16" s="20"/>
      <c r="J16" s="20"/>
      <c r="K16" s="20"/>
      <c r="L16" s="60"/>
      <c r="M16" s="60"/>
      <c r="N16" s="18">
        <v>0</v>
      </c>
      <c r="O16" s="60">
        <v>22.644688315561801</v>
      </c>
      <c r="P16" s="60"/>
      <c r="Q16" s="14">
        <v>298.28231118589503</v>
      </c>
      <c r="R16" s="14">
        <v>0.91948284897989996</v>
      </c>
      <c r="S16" s="14">
        <v>27.924838306217499</v>
      </c>
      <c r="T16" s="14">
        <v>3.1284346116303001</v>
      </c>
      <c r="U16" s="14"/>
      <c r="V16" s="14">
        <v>3.0716865826786002</v>
      </c>
      <c r="W16" s="14"/>
      <c r="X16" s="14"/>
      <c r="Y16" s="14"/>
      <c r="Z16" s="14"/>
      <c r="AA16" s="14">
        <v>0.36085908260790001</v>
      </c>
      <c r="AB16" s="14"/>
      <c r="AC16" s="14"/>
      <c r="AD16" s="44">
        <f t="shared" si="0"/>
        <v>-859.57718436814912</v>
      </c>
      <c r="AE16" s="45">
        <f t="shared" si="1"/>
        <v>-8.8136256361642851E-2</v>
      </c>
      <c r="AF16" s="78"/>
    </row>
    <row r="17" spans="1:32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-2292.1941643649702</v>
      </c>
      <c r="G17" s="14">
        <v>-118006.38005757501</v>
      </c>
      <c r="H17" s="14"/>
      <c r="I17" s="20"/>
      <c r="J17" s="20"/>
      <c r="K17" s="20">
        <v>1600.4814069286101</v>
      </c>
      <c r="L17" s="60"/>
      <c r="M17" s="60"/>
      <c r="N17" s="60">
        <v>469.67090649336302</v>
      </c>
      <c r="O17" s="59">
        <v>0</v>
      </c>
      <c r="P17" s="60">
        <v>16489.582235358499</v>
      </c>
      <c r="Q17" s="14">
        <v>92571.018846240899</v>
      </c>
      <c r="R17" s="14">
        <v>63.152795865890397</v>
      </c>
      <c r="S17" s="14">
        <v>23531.534504619001</v>
      </c>
      <c r="T17" s="14">
        <v>2705.6564299104898</v>
      </c>
      <c r="U17" s="14"/>
      <c r="V17" s="14">
        <v>1062.3773776806599</v>
      </c>
      <c r="W17" s="14"/>
      <c r="X17" s="14"/>
      <c r="Y17" s="14"/>
      <c r="Z17" s="14"/>
      <c r="AA17" s="14">
        <v>423.36964101857501</v>
      </c>
      <c r="AB17" s="14"/>
      <c r="AC17" s="14">
        <v>0</v>
      </c>
      <c r="AD17" s="44">
        <f t="shared" si="0"/>
        <v>18618.269922176001</v>
      </c>
      <c r="AE17" s="45">
        <f t="shared" si="1"/>
        <v>1.9090136880231183</v>
      </c>
      <c r="AF17" s="78"/>
    </row>
    <row r="18" spans="1:32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-1031.2518564294201</v>
      </c>
      <c r="G19" s="14">
        <v>-13983.859643666699</v>
      </c>
      <c r="H19" s="14"/>
      <c r="I19" s="14"/>
      <c r="J19" s="14"/>
      <c r="K19" s="14">
        <v>9.5626042353125005</v>
      </c>
      <c r="L19" s="14"/>
      <c r="M19" s="14"/>
      <c r="N19" s="14">
        <v>24.520514240209099</v>
      </c>
      <c r="O19" s="14">
        <v>-4511.6792446423096</v>
      </c>
      <c r="P19" s="14"/>
      <c r="Q19" s="25">
        <v>0</v>
      </c>
      <c r="R19" s="26">
        <v>0</v>
      </c>
      <c r="S19" s="26">
        <v>0</v>
      </c>
      <c r="T19" s="14">
        <v>1253.0690864554099</v>
      </c>
      <c r="U19" s="14"/>
      <c r="V19" s="14">
        <v>74.502295840338306</v>
      </c>
      <c r="W19" s="14"/>
      <c r="X19" s="14"/>
      <c r="Y19" s="14"/>
      <c r="Z19" s="14"/>
      <c r="AA19" s="14">
        <v>59.233596393755299</v>
      </c>
      <c r="AB19" s="14"/>
      <c r="AC19" s="14"/>
      <c r="AD19" s="44">
        <f t="shared" si="0"/>
        <v>-18105.902647573406</v>
      </c>
      <c r="AE19" s="45">
        <f t="shared" si="1"/>
        <v>-1.856478401737123</v>
      </c>
      <c r="AF19" s="78"/>
    </row>
    <row r="20" spans="1:32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ht="19.95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78"/>
    </row>
    <row r="26" spans="1:32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>
        <v>0</v>
      </c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9.95" customHeight="1" x14ac:dyDescent="0.3">
      <c r="A29" s="51">
        <v>24</v>
      </c>
      <c r="B29" s="120"/>
      <c r="C29" s="58" t="s">
        <v>33</v>
      </c>
      <c r="D29" s="14"/>
      <c r="E29" s="14"/>
      <c r="F29" s="14">
        <v>-10.494325910446699</v>
      </c>
      <c r="G29" s="14">
        <v>-8.9166973642643992</v>
      </c>
      <c r="H29" s="14"/>
      <c r="I29" s="31"/>
      <c r="J29" s="31"/>
      <c r="K29" s="31">
        <v>-0.87669598599620002</v>
      </c>
      <c r="L29" s="14"/>
      <c r="M29" s="14"/>
      <c r="N29" s="14"/>
      <c r="O29" s="14">
        <v>-1.2974296932675</v>
      </c>
      <c r="P29" s="14"/>
      <c r="Q29" s="14"/>
      <c r="R29" s="14"/>
      <c r="S29" s="14"/>
      <c r="T29" s="14">
        <v>0</v>
      </c>
      <c r="U29" s="14"/>
      <c r="V29" s="14">
        <v>0</v>
      </c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-21.585148953974798</v>
      </c>
      <c r="AE29" s="45">
        <f t="shared" si="1"/>
        <v>-2.2132209374661278E-3</v>
      </c>
      <c r="AF29" s="78"/>
    </row>
    <row r="30" spans="1:32" ht="19.9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0</v>
      </c>
      <c r="AE30" s="45">
        <f t="shared" si="1"/>
        <v>0</v>
      </c>
      <c r="AF30" s="78"/>
    </row>
    <row r="31" spans="1:32" ht="19.9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/>
      <c r="I31" s="31">
        <v>0</v>
      </c>
      <c r="J31" s="31">
        <v>0</v>
      </c>
      <c r="K31" s="31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>
        <v>0</v>
      </c>
      <c r="R31" s="14"/>
      <c r="S31" s="14">
        <v>0</v>
      </c>
      <c r="T31" s="14">
        <v>0</v>
      </c>
      <c r="U31" s="14">
        <v>0</v>
      </c>
      <c r="V31" s="14">
        <v>0</v>
      </c>
      <c r="W31" s="33">
        <v>0</v>
      </c>
      <c r="X31" s="33">
        <v>0</v>
      </c>
      <c r="Y31" s="33"/>
      <c r="Z31" s="33"/>
      <c r="AA31" s="33">
        <v>0</v>
      </c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19.95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-52519.366305738542</v>
      </c>
      <c r="F32" s="46">
        <f t="shared" si="2"/>
        <v>41731.583902889019</v>
      </c>
      <c r="G32" s="46">
        <f t="shared" si="2"/>
        <v>-133715.12252878086</v>
      </c>
      <c r="H32" s="46">
        <f t="shared" si="2"/>
        <v>0</v>
      </c>
      <c r="I32" s="46">
        <f t="shared" si="2"/>
        <v>0</v>
      </c>
      <c r="J32" s="46">
        <f t="shared" si="2"/>
        <v>-57095.628166208517</v>
      </c>
      <c r="K32" s="46">
        <f t="shared" si="2"/>
        <v>4191.9778877684012</v>
      </c>
      <c r="L32" s="46">
        <f t="shared" si="2"/>
        <v>0</v>
      </c>
      <c r="M32" s="46">
        <f t="shared" si="2"/>
        <v>-9379.2130473874913</v>
      </c>
      <c r="N32" s="46">
        <f t="shared" si="2"/>
        <v>1128.0910299828013</v>
      </c>
      <c r="O32" s="46">
        <f t="shared" si="2"/>
        <v>719067.88648227055</v>
      </c>
      <c r="P32" s="46">
        <f t="shared" si="2"/>
        <v>16489.582235358499</v>
      </c>
      <c r="Q32" s="46">
        <f t="shared" si="2"/>
        <v>367577.44350110186</v>
      </c>
      <c r="R32" s="46">
        <f t="shared" si="2"/>
        <v>2768.9856789649934</v>
      </c>
      <c r="S32" s="46">
        <f t="shared" si="2"/>
        <v>58198.871491309212</v>
      </c>
      <c r="T32" s="46">
        <f t="shared" si="2"/>
        <v>7163.0357625784891</v>
      </c>
      <c r="U32" s="46">
        <f t="shared" si="2"/>
        <v>0</v>
      </c>
      <c r="V32" s="46">
        <f t="shared" si="2"/>
        <v>7606.169843415385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2067.8617572817252</v>
      </c>
      <c r="AB32" s="46">
        <f t="shared" si="2"/>
        <v>0</v>
      </c>
      <c r="AC32" s="46">
        <f t="shared" si="2"/>
        <v>0</v>
      </c>
      <c r="AD32" s="62">
        <f t="shared" si="2"/>
        <v>975282.15952480549</v>
      </c>
      <c r="AE32" s="47"/>
      <c r="AF32" s="78"/>
    </row>
    <row r="33" spans="1:32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-5.3850432711009466</v>
      </c>
      <c r="F33" s="63">
        <f t="shared" si="3"/>
        <v>4.2789241549565755</v>
      </c>
      <c r="G33" s="63">
        <f t="shared" si="3"/>
        <v>-13.710403827537659</v>
      </c>
      <c r="H33" s="63">
        <f t="shared" si="3"/>
        <v>0</v>
      </c>
      <c r="I33" s="63">
        <f t="shared" si="3"/>
        <v>0</v>
      </c>
      <c r="J33" s="63">
        <f t="shared" si="3"/>
        <v>-5.854267671012015</v>
      </c>
      <c r="K33" s="63">
        <f t="shared" si="3"/>
        <v>0.42982206193650585</v>
      </c>
      <c r="L33" s="63">
        <f t="shared" si="3"/>
        <v>0</v>
      </c>
      <c r="M33" s="63">
        <f t="shared" si="3"/>
        <v>-0.96169226062305901</v>
      </c>
      <c r="N33" s="63">
        <f t="shared" si="3"/>
        <v>0.11566817038183597</v>
      </c>
      <c r="O33" s="63">
        <f t="shared" si="3"/>
        <v>73.729215638746808</v>
      </c>
      <c r="P33" s="63">
        <f t="shared" si="3"/>
        <v>1.6907499100970791</v>
      </c>
      <c r="Q33" s="63">
        <f t="shared" si="3"/>
        <v>37.689343531127392</v>
      </c>
      <c r="R33" s="63">
        <f t="shared" si="3"/>
        <v>0.28391636737353509</v>
      </c>
      <c r="S33" s="63">
        <f t="shared" si="3"/>
        <v>5.9673880961450081</v>
      </c>
      <c r="T33" s="63">
        <f t="shared" si="3"/>
        <v>0.73445778666438355</v>
      </c>
      <c r="U33" s="63">
        <f t="shared" si="3"/>
        <v>0</v>
      </c>
      <c r="V33" s="63">
        <f t="shared" si="3"/>
        <v>0.7798942869129688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0.21202702593157924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38"/>
  <sheetViews>
    <sheetView showGridLines="0" zoomScale="50" zoomScaleNormal="50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D6" sqref="D6:AC31"/>
    </sheetView>
  </sheetViews>
  <sheetFormatPr defaultRowHeight="16.2" x14ac:dyDescent="0.35"/>
  <cols>
    <col min="1" max="1" width="4.21875" style="80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s="77" customFormat="1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6"/>
    </row>
    <row r="2" spans="1:32" ht="15.75" customHeight="1" x14ac:dyDescent="0.35">
      <c r="A2" s="69"/>
      <c r="B2" s="100" t="s">
        <v>73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-4085.1501779540699</v>
      </c>
      <c r="F6" s="13"/>
      <c r="G6" s="13">
        <v>37751.872125827402</v>
      </c>
      <c r="H6" s="13"/>
      <c r="I6" s="14"/>
      <c r="J6" s="14"/>
      <c r="K6" s="14"/>
      <c r="L6" s="14"/>
      <c r="M6" s="14"/>
      <c r="N6" s="14"/>
      <c r="O6" s="14">
        <v>287311.664653685</v>
      </c>
      <c r="P6" s="14"/>
      <c r="Q6" s="14">
        <v>55471.912411344099</v>
      </c>
      <c r="R6" s="14"/>
      <c r="S6" s="14"/>
      <c r="T6" s="14">
        <v>8901.0141815033494</v>
      </c>
      <c r="U6" s="14"/>
      <c r="V6" s="14">
        <v>26653.019218215999</v>
      </c>
      <c r="W6" s="14"/>
      <c r="X6" s="14"/>
      <c r="Y6" s="14"/>
      <c r="Z6" s="14"/>
      <c r="AA6" s="14">
        <v>1195.3380726599701</v>
      </c>
      <c r="AB6" s="14">
        <v>59.751172306339399</v>
      </c>
      <c r="AC6" s="14"/>
      <c r="AD6" s="44">
        <f t="shared" ref="AD6:AD31" si="0">SUM(D6:AC6)</f>
        <v>413259.4216575881</v>
      </c>
      <c r="AE6" s="45">
        <f t="shared" ref="AE6:AE31" si="1">AD6/$AD$32*100</f>
        <v>112.36174473286462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-30298.579098758</v>
      </c>
      <c r="F7" s="13"/>
      <c r="G7" s="13">
        <v>892.59517286643097</v>
      </c>
      <c r="H7" s="13"/>
      <c r="I7" s="14"/>
      <c r="J7" s="14"/>
      <c r="K7" s="14"/>
      <c r="L7" s="14"/>
      <c r="M7" s="14"/>
      <c r="N7" s="14"/>
      <c r="O7" s="14">
        <v>11140.540767995</v>
      </c>
      <c r="P7" s="14"/>
      <c r="Q7" s="14">
        <v>1591.2654605745099</v>
      </c>
      <c r="R7" s="14"/>
      <c r="S7" s="14"/>
      <c r="T7" s="14">
        <v>435.04327401382301</v>
      </c>
      <c r="U7" s="14"/>
      <c r="V7" s="14">
        <v>77.5021964040792</v>
      </c>
      <c r="W7" s="14"/>
      <c r="X7" s="14"/>
      <c r="Y7" s="14"/>
      <c r="Z7" s="14"/>
      <c r="AA7" s="14">
        <v>43.940367299268701</v>
      </c>
      <c r="AB7" s="14"/>
      <c r="AC7" s="14"/>
      <c r="AD7" s="44">
        <f t="shared" si="0"/>
        <v>-16117.691859604893</v>
      </c>
      <c r="AE7" s="45">
        <f t="shared" si="1"/>
        <v>-4.38226422315529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0</v>
      </c>
      <c r="AE8" s="45">
        <f t="shared" si="1"/>
        <v>0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2470.40936811857</v>
      </c>
      <c r="G9" s="12">
        <v>0</v>
      </c>
      <c r="H9" s="13"/>
      <c r="I9" s="14"/>
      <c r="J9" s="14"/>
      <c r="K9" s="14">
        <v>72.998893265127805</v>
      </c>
      <c r="L9" s="14"/>
      <c r="M9" s="14"/>
      <c r="N9" s="14">
        <v>156.039067295335</v>
      </c>
      <c r="O9" s="14">
        <v>17221.640303600099</v>
      </c>
      <c r="P9" s="14"/>
      <c r="Q9" s="14">
        <v>2241.34856929942</v>
      </c>
      <c r="R9" s="14"/>
      <c r="S9" s="14"/>
      <c r="T9" s="14">
        <v>196.90660318668</v>
      </c>
      <c r="U9" s="14"/>
      <c r="V9" s="14">
        <v>23.973147088883099</v>
      </c>
      <c r="W9" s="14"/>
      <c r="X9" s="14"/>
      <c r="Y9" s="14"/>
      <c r="Z9" s="14"/>
      <c r="AA9" s="14">
        <v>36.026591557484203</v>
      </c>
      <c r="AB9" s="14">
        <v>1.0935249670439999</v>
      </c>
      <c r="AC9" s="14"/>
      <c r="AD9" s="44">
        <f t="shared" si="0"/>
        <v>22420.436068378644</v>
      </c>
      <c r="AE9" s="45">
        <f t="shared" si="1"/>
        <v>6.0959271157331045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-32.5574842283348</v>
      </c>
      <c r="H11" s="14"/>
      <c r="I11" s="18">
        <v>0</v>
      </c>
      <c r="J11" s="19">
        <v>-24.205359512552</v>
      </c>
      <c r="K11" s="19"/>
      <c r="L11" s="20"/>
      <c r="M11" s="20"/>
      <c r="N11" s="20"/>
      <c r="O11" s="20">
        <v>227.808685498675</v>
      </c>
      <c r="P11" s="20"/>
      <c r="Q11" s="14">
        <v>24.7630027059739</v>
      </c>
      <c r="R11" s="14"/>
      <c r="S11" s="14"/>
      <c r="T11" s="14">
        <v>7.2681166357937999</v>
      </c>
      <c r="U11" s="14"/>
      <c r="V11" s="21">
        <v>7.4822636674599999E-2</v>
      </c>
      <c r="W11" s="14"/>
      <c r="X11" s="14"/>
      <c r="Y11" s="14"/>
      <c r="Z11" s="14"/>
      <c r="AA11" s="14">
        <v>19.395830720514802</v>
      </c>
      <c r="AB11" s="14"/>
      <c r="AC11" s="14"/>
      <c r="AD11" s="44">
        <f t="shared" si="0"/>
        <v>222.54761445674529</v>
      </c>
      <c r="AE11" s="45">
        <f t="shared" si="1"/>
        <v>6.0508815857598819E-2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-2.6086785305108</v>
      </c>
      <c r="H12" s="14"/>
      <c r="I12" s="19"/>
      <c r="J12" s="18">
        <v>-1375.92195510591</v>
      </c>
      <c r="K12" s="19"/>
      <c r="L12" s="20"/>
      <c r="M12" s="20"/>
      <c r="N12" s="20"/>
      <c r="O12" s="20">
        <v>1.5635524001459999</v>
      </c>
      <c r="P12" s="20"/>
      <c r="Q12" s="14"/>
      <c r="R12" s="14"/>
      <c r="S12" s="14"/>
      <c r="T12" s="14"/>
      <c r="U12" s="14"/>
      <c r="V12" s="21"/>
      <c r="W12" s="14"/>
      <c r="X12" s="14"/>
      <c r="Y12" s="14"/>
      <c r="Z12" s="14"/>
      <c r="AA12" s="14">
        <v>8.1625554734000003E-2</v>
      </c>
      <c r="AB12" s="14"/>
      <c r="AC12" s="14"/>
      <c r="AD12" s="44">
        <f t="shared" si="0"/>
        <v>-1376.8854556815409</v>
      </c>
      <c r="AE12" s="45">
        <f t="shared" si="1"/>
        <v>-0.37436352080526747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-1775.4448232869399</v>
      </c>
      <c r="H14" s="14"/>
      <c r="I14" s="20"/>
      <c r="J14" s="20"/>
      <c r="K14" s="20"/>
      <c r="L14" s="59">
        <v>0</v>
      </c>
      <c r="M14" s="60">
        <v>-674.88110100552103</v>
      </c>
      <c r="N14" s="60"/>
      <c r="O14" s="60">
        <v>461.41992186238002</v>
      </c>
      <c r="P14" s="60"/>
      <c r="Q14" s="14">
        <v>5066.3263616016602</v>
      </c>
      <c r="R14" s="14"/>
      <c r="S14" s="14"/>
      <c r="T14" s="14">
        <v>22.549230925915499</v>
      </c>
      <c r="U14" s="14"/>
      <c r="V14" s="21">
        <v>32.726300091796197</v>
      </c>
      <c r="W14" s="14"/>
      <c r="X14" s="14"/>
      <c r="Y14" s="14"/>
      <c r="Z14" s="14"/>
      <c r="AA14" s="14">
        <v>6.5796952366320003</v>
      </c>
      <c r="AB14" s="14"/>
      <c r="AC14" s="14"/>
      <c r="AD14" s="44">
        <f t="shared" si="0"/>
        <v>3139.2755854259231</v>
      </c>
      <c r="AE14" s="45">
        <f t="shared" si="1"/>
        <v>0.85354250499824014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-52.294396906659699</v>
      </c>
      <c r="H15" s="14"/>
      <c r="I15" s="20"/>
      <c r="J15" s="20"/>
      <c r="K15" s="20"/>
      <c r="L15" s="60"/>
      <c r="M15" s="59">
        <v>-2280.3170639771902</v>
      </c>
      <c r="N15" s="60"/>
      <c r="O15" s="60">
        <v>23.768396882522602</v>
      </c>
      <c r="P15" s="60"/>
      <c r="Q15" s="14">
        <v>40.339456674820703</v>
      </c>
      <c r="R15" s="14"/>
      <c r="S15" s="14"/>
      <c r="T15" s="14">
        <v>16.762105310952499</v>
      </c>
      <c r="U15" s="14"/>
      <c r="V15" s="14">
        <v>0.23488401829989999</v>
      </c>
      <c r="W15" s="14"/>
      <c r="X15" s="14"/>
      <c r="Y15" s="14"/>
      <c r="Z15" s="14"/>
      <c r="AA15" s="14">
        <v>40.834732005255098</v>
      </c>
      <c r="AB15" s="14"/>
      <c r="AC15" s="14"/>
      <c r="AD15" s="44">
        <f t="shared" si="0"/>
        <v>-2210.6718859919988</v>
      </c>
      <c r="AE15" s="45">
        <f t="shared" si="1"/>
        <v>-0.60106300576436589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/>
      <c r="O16" s="60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</v>
      </c>
      <c r="AE16" s="45">
        <f t="shared" si="1"/>
        <v>0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-5774.6084792027004</v>
      </c>
      <c r="G17" s="14">
        <v>-80191.731076321899</v>
      </c>
      <c r="H17" s="14"/>
      <c r="I17" s="20"/>
      <c r="J17" s="20"/>
      <c r="K17" s="20">
        <v>11.9230269188596</v>
      </c>
      <c r="L17" s="60"/>
      <c r="M17" s="60"/>
      <c r="N17" s="60">
        <v>24.469148514937402</v>
      </c>
      <c r="O17" s="59">
        <v>0</v>
      </c>
      <c r="P17" s="60"/>
      <c r="Q17" s="14">
        <v>30142.588899387301</v>
      </c>
      <c r="R17" s="14"/>
      <c r="S17" s="14"/>
      <c r="T17" s="14">
        <v>5123.7287283133701</v>
      </c>
      <c r="U17" s="14"/>
      <c r="V17" s="14">
        <v>1734.5467046522499</v>
      </c>
      <c r="W17" s="14"/>
      <c r="X17" s="14"/>
      <c r="Y17" s="14"/>
      <c r="Z17" s="14"/>
      <c r="AA17" s="14">
        <v>346.62116072189002</v>
      </c>
      <c r="AB17" s="14">
        <v>34.967140669887698</v>
      </c>
      <c r="AC17" s="14">
        <v>0</v>
      </c>
      <c r="AD17" s="44">
        <f t="shared" si="0"/>
        <v>-48547.494746346099</v>
      </c>
      <c r="AE17" s="45">
        <f t="shared" si="1"/>
        <v>-13.199653598288064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-156.05021478427</v>
      </c>
      <c r="G19" s="14">
        <v>-1879.2627412485101</v>
      </c>
      <c r="H19" s="14"/>
      <c r="I19" s="14"/>
      <c r="J19" s="14"/>
      <c r="K19" s="14"/>
      <c r="L19" s="14"/>
      <c r="M19" s="14"/>
      <c r="N19" s="14">
        <v>-2.1821863460272999</v>
      </c>
      <c r="O19" s="14">
        <v>-1685.2184297363101</v>
      </c>
      <c r="P19" s="14"/>
      <c r="Q19" s="25">
        <v>0</v>
      </c>
      <c r="R19" s="26"/>
      <c r="S19" s="26"/>
      <c r="T19" s="14">
        <v>665.01825102689997</v>
      </c>
      <c r="U19" s="14"/>
      <c r="V19" s="14">
        <v>115.435253118505</v>
      </c>
      <c r="W19" s="14"/>
      <c r="X19" s="14"/>
      <c r="Y19" s="14"/>
      <c r="Z19" s="14"/>
      <c r="AA19" s="14">
        <v>18.277457272804899</v>
      </c>
      <c r="AB19" s="14">
        <v>0.93608136442449996</v>
      </c>
      <c r="AC19" s="14">
        <v>0</v>
      </c>
      <c r="AD19" s="44">
        <f t="shared" si="0"/>
        <v>-2923.0465293324833</v>
      </c>
      <c r="AE19" s="45">
        <f t="shared" si="1"/>
        <v>-0.79475165176820761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/>
      <c r="AB23" s="14">
        <v>0</v>
      </c>
      <c r="AC23" s="14"/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>
        <v>0</v>
      </c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>
        <v>0</v>
      </c>
      <c r="AB24" s="14">
        <v>0</v>
      </c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>
        <v>-1.8895029694387999</v>
      </c>
      <c r="P25" s="14"/>
      <c r="Q25" s="14"/>
      <c r="R25" s="14"/>
      <c r="S25" s="14"/>
      <c r="T25" s="14">
        <v>0</v>
      </c>
      <c r="U25" s="14"/>
      <c r="V25" s="14">
        <v>0</v>
      </c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-1.8895029694387999</v>
      </c>
      <c r="AE25" s="45">
        <f t="shared" si="1"/>
        <v>-5.1373989121047264E-4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>
        <v>0</v>
      </c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>
        <v>0</v>
      </c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-23.0860249146196</v>
      </c>
      <c r="G29" s="14">
        <v>-5.3901667115112</v>
      </c>
      <c r="H29" s="14"/>
      <c r="I29" s="31"/>
      <c r="J29" s="31"/>
      <c r="K29" s="31">
        <v>-5.4520713689499997E-2</v>
      </c>
      <c r="L29" s="14"/>
      <c r="M29" s="14"/>
      <c r="N29" s="14">
        <v>-2.8080090312646999</v>
      </c>
      <c r="O29" s="14"/>
      <c r="P29" s="14"/>
      <c r="Q29" s="14"/>
      <c r="R29" s="14"/>
      <c r="S29" s="14"/>
      <c r="T29" s="14">
        <v>0</v>
      </c>
      <c r="U29" s="14"/>
      <c r="V29" s="14">
        <v>0</v>
      </c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-31.338721371084997</v>
      </c>
      <c r="AE29" s="45">
        <f t="shared" si="1"/>
        <v>-8.5207335305952734E-3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>
        <v>-2.0840952322131998</v>
      </c>
      <c r="G30" s="14">
        <v>-2.6313068481084998</v>
      </c>
      <c r="H30" s="14"/>
      <c r="I30" s="31"/>
      <c r="J30" s="31"/>
      <c r="K30" s="31"/>
      <c r="L30" s="14"/>
      <c r="M30" s="14"/>
      <c r="N30" s="14"/>
      <c r="O30" s="14">
        <v>-34.243867702307497</v>
      </c>
      <c r="P30" s="14"/>
      <c r="Q30" s="14"/>
      <c r="R30" s="14"/>
      <c r="S30" s="14"/>
      <c r="T30" s="14">
        <v>0</v>
      </c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-38.9592697826292</v>
      </c>
      <c r="AE30" s="45">
        <f t="shared" si="1"/>
        <v>-1.059269625054466E-2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/>
      <c r="G31" s="14">
        <v>0</v>
      </c>
      <c r="H31" s="14"/>
      <c r="I31" s="31"/>
      <c r="J31" s="31"/>
      <c r="K31" s="31"/>
      <c r="L31" s="14"/>
      <c r="M31" s="14"/>
      <c r="N31" s="14"/>
      <c r="O31" s="14">
        <v>0</v>
      </c>
      <c r="P31" s="14"/>
      <c r="Q31" s="14">
        <v>0</v>
      </c>
      <c r="R31" s="14"/>
      <c r="S31" s="14"/>
      <c r="T31" s="14">
        <v>0</v>
      </c>
      <c r="U31" s="14"/>
      <c r="V31" s="14"/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-34383.729276712067</v>
      </c>
      <c r="F32" s="46">
        <f t="shared" si="2"/>
        <v>-3485.419446015233</v>
      </c>
      <c r="G32" s="46">
        <f t="shared" si="2"/>
        <v>-45297.453375388643</v>
      </c>
      <c r="H32" s="46">
        <f t="shared" si="2"/>
        <v>0</v>
      </c>
      <c r="I32" s="46">
        <f t="shared" si="2"/>
        <v>0</v>
      </c>
      <c r="J32" s="46">
        <f t="shared" si="2"/>
        <v>-1400.1273146184619</v>
      </c>
      <c r="K32" s="46">
        <f t="shared" si="2"/>
        <v>84.867399470297912</v>
      </c>
      <c r="L32" s="46">
        <f t="shared" si="2"/>
        <v>0</v>
      </c>
      <c r="M32" s="46">
        <f t="shared" si="2"/>
        <v>-2955.1981649827112</v>
      </c>
      <c r="N32" s="46">
        <f t="shared" si="2"/>
        <v>175.51802043298042</v>
      </c>
      <c r="O32" s="46">
        <f t="shared" si="2"/>
        <v>314667.05448151572</v>
      </c>
      <c r="P32" s="46">
        <f t="shared" si="2"/>
        <v>0</v>
      </c>
      <c r="Q32" s="46">
        <f t="shared" si="2"/>
        <v>94578.544161587779</v>
      </c>
      <c r="R32" s="46">
        <f t="shared" si="2"/>
        <v>0</v>
      </c>
      <c r="S32" s="46">
        <f t="shared" si="2"/>
        <v>0</v>
      </c>
      <c r="T32" s="46">
        <f t="shared" si="2"/>
        <v>15368.290490916785</v>
      </c>
      <c r="U32" s="46">
        <f t="shared" si="2"/>
        <v>0</v>
      </c>
      <c r="V32" s="46">
        <f t="shared" si="2"/>
        <v>28637.512526226488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1707.0955330285537</v>
      </c>
      <c r="AB32" s="46">
        <f t="shared" si="2"/>
        <v>96.747919307695582</v>
      </c>
      <c r="AC32" s="46">
        <f t="shared" si="2"/>
        <v>0</v>
      </c>
      <c r="AD32" s="62">
        <f t="shared" si="2"/>
        <v>367793.70295476919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-9.3486454500121052</v>
      </c>
      <c r="F33" s="63">
        <f t="shared" si="3"/>
        <v>-0.94765609579886301</v>
      </c>
      <c r="G33" s="63">
        <f t="shared" si="3"/>
        <v>-12.315994812167643</v>
      </c>
      <c r="H33" s="63">
        <f t="shared" si="3"/>
        <v>0</v>
      </c>
      <c r="I33" s="63">
        <f t="shared" si="3"/>
        <v>0</v>
      </c>
      <c r="J33" s="63">
        <f t="shared" si="3"/>
        <v>-0.38068278585798621</v>
      </c>
      <c r="K33" s="63">
        <f t="shared" si="3"/>
        <v>2.3074728791845248E-2</v>
      </c>
      <c r="L33" s="63">
        <f t="shared" si="3"/>
        <v>0</v>
      </c>
      <c r="M33" s="63">
        <f t="shared" si="3"/>
        <v>-0.80349340982222794</v>
      </c>
      <c r="N33" s="63">
        <f t="shared" si="3"/>
        <v>4.7721866639616015E-2</v>
      </c>
      <c r="O33" s="63">
        <f t="shared" si="3"/>
        <v>85.55531319692362</v>
      </c>
      <c r="P33" s="63">
        <f t="shared" si="3"/>
        <v>0</v>
      </c>
      <c r="Q33" s="63">
        <f t="shared" si="3"/>
        <v>25.71510697485186</v>
      </c>
      <c r="R33" s="63">
        <f t="shared" si="3"/>
        <v>0</v>
      </c>
      <c r="S33" s="63">
        <f t="shared" si="3"/>
        <v>0</v>
      </c>
      <c r="T33" s="63">
        <f t="shared" si="3"/>
        <v>4.1785083234029043</v>
      </c>
      <c r="U33" s="63">
        <f t="shared" si="3"/>
        <v>0</v>
      </c>
      <c r="V33" s="63">
        <f t="shared" si="3"/>
        <v>7.7862976707212121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0.46414485058176491</v>
      </c>
      <c r="AB33" s="63">
        <f t="shared" si="3"/>
        <v>2.6304941745996537E-2</v>
      </c>
      <c r="AC33" s="63">
        <f t="shared" si="3"/>
        <v>0</v>
      </c>
      <c r="AD33" s="64"/>
      <c r="AE33" s="64"/>
      <c r="AF33" s="78"/>
    </row>
    <row r="34" spans="1:32" x14ac:dyDescent="0.35">
      <c r="A34" s="75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75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75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75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75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38"/>
  <sheetViews>
    <sheetView showGridLines="0" zoomScale="50" zoomScaleNormal="50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D6" sqref="D6:AC31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64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-3737.2179566611298</v>
      </c>
      <c r="F6" s="13"/>
      <c r="G6" s="13">
        <v>69488.049572697695</v>
      </c>
      <c r="H6" s="13"/>
      <c r="I6" s="14"/>
      <c r="J6" s="14"/>
      <c r="K6" s="14"/>
      <c r="L6" s="14"/>
      <c r="M6" s="14"/>
      <c r="N6" s="14"/>
      <c r="O6" s="14">
        <v>217923.43763636801</v>
      </c>
      <c r="P6" s="14"/>
      <c r="Q6" s="14">
        <v>25542.327040554799</v>
      </c>
      <c r="R6" s="14"/>
      <c r="S6" s="14"/>
      <c r="T6" s="14">
        <v>4156.5959957363802</v>
      </c>
      <c r="U6" s="14"/>
      <c r="V6" s="14">
        <v>6861.3995718094102</v>
      </c>
      <c r="W6" s="14"/>
      <c r="X6" s="14"/>
      <c r="Y6" s="14"/>
      <c r="Z6" s="14"/>
      <c r="AA6" s="14">
        <v>1408.71971358581</v>
      </c>
      <c r="AB6" s="14">
        <v>77.556935920014695</v>
      </c>
      <c r="AC6" s="14">
        <v>0</v>
      </c>
      <c r="AD6" s="44">
        <f t="shared" ref="AD6:AD31" si="0">SUM(D6:AC6)</f>
        <v>321720.86851001094</v>
      </c>
      <c r="AE6" s="45">
        <f t="shared" ref="AE6:AE31" si="1">AD6/$AD$32*100</f>
        <v>331.86608484220238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-39413.964226824901</v>
      </c>
      <c r="F7" s="13"/>
      <c r="G7" s="13">
        <v>2190.8753396805801</v>
      </c>
      <c r="H7" s="13"/>
      <c r="I7" s="14"/>
      <c r="J7" s="14"/>
      <c r="K7" s="14"/>
      <c r="L7" s="14"/>
      <c r="M7" s="14"/>
      <c r="N7" s="14"/>
      <c r="O7" s="14">
        <v>10375.9718192934</v>
      </c>
      <c r="P7" s="14"/>
      <c r="Q7" s="14">
        <v>789.188424817135</v>
      </c>
      <c r="R7" s="14"/>
      <c r="S7" s="14"/>
      <c r="T7" s="14">
        <v>417.982530907252</v>
      </c>
      <c r="U7" s="14"/>
      <c r="V7" s="14">
        <v>123.62540441983499</v>
      </c>
      <c r="W7" s="14"/>
      <c r="X7" s="14"/>
      <c r="Y7" s="14"/>
      <c r="Z7" s="14"/>
      <c r="AA7" s="14">
        <v>166.45882462730401</v>
      </c>
      <c r="AB7" s="14"/>
      <c r="AC7" s="14">
        <v>0</v>
      </c>
      <c r="AD7" s="44">
        <f t="shared" si="0"/>
        <v>-25349.861883079397</v>
      </c>
      <c r="AE7" s="45">
        <f t="shared" si="1"/>
        <v>-26.149249979928985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179.27109416924699</v>
      </c>
      <c r="H8" s="13"/>
      <c r="I8" s="14"/>
      <c r="J8" s="14"/>
      <c r="K8" s="14"/>
      <c r="L8" s="14"/>
      <c r="M8" s="14"/>
      <c r="N8" s="14"/>
      <c r="O8" s="14">
        <v>4608.9882932863102</v>
      </c>
      <c r="P8" s="14"/>
      <c r="Q8" s="14">
        <v>652.258981175808</v>
      </c>
      <c r="R8" s="14"/>
      <c r="S8" s="14"/>
      <c r="T8" s="14">
        <v>81.162274529877905</v>
      </c>
      <c r="U8" s="14"/>
      <c r="V8" s="14">
        <v>13.0704432728601</v>
      </c>
      <c r="W8" s="14"/>
      <c r="X8" s="14"/>
      <c r="Y8" s="14"/>
      <c r="Z8" s="14"/>
      <c r="AA8" s="14">
        <v>49.778216782592899</v>
      </c>
      <c r="AB8" s="14"/>
      <c r="AC8" s="14"/>
      <c r="AD8" s="44">
        <f t="shared" si="0"/>
        <v>5584.5293032166956</v>
      </c>
      <c r="AE8" s="45">
        <f t="shared" si="1"/>
        <v>5.7606330734103679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5422.7720852347402</v>
      </c>
      <c r="G9" s="12">
        <v>0</v>
      </c>
      <c r="H9" s="13"/>
      <c r="I9" s="14"/>
      <c r="J9" s="14"/>
      <c r="K9" s="14">
        <v>68.666178253790605</v>
      </c>
      <c r="L9" s="14"/>
      <c r="M9" s="14"/>
      <c r="N9" s="14">
        <v>89.284677383655406</v>
      </c>
      <c r="O9" s="14">
        <v>15876.011202149401</v>
      </c>
      <c r="P9" s="14"/>
      <c r="Q9" s="14">
        <v>3389.4650350602301</v>
      </c>
      <c r="R9" s="14"/>
      <c r="S9" s="14"/>
      <c r="T9" s="14">
        <v>260.53070804849898</v>
      </c>
      <c r="U9" s="14"/>
      <c r="V9" s="14">
        <v>35.6590220042835</v>
      </c>
      <c r="W9" s="14"/>
      <c r="X9" s="14"/>
      <c r="Y9" s="14"/>
      <c r="Z9" s="14"/>
      <c r="AA9" s="14">
        <v>118.96831341714299</v>
      </c>
      <c r="AB9" s="14">
        <v>16.283654449953499</v>
      </c>
      <c r="AC9" s="14">
        <v>0</v>
      </c>
      <c r="AD9" s="44">
        <f t="shared" si="0"/>
        <v>25277.640876001697</v>
      </c>
      <c r="AE9" s="45">
        <f t="shared" si="1"/>
        <v>26.074751539795958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-57.925562174654601</v>
      </c>
      <c r="H11" s="14"/>
      <c r="I11" s="18">
        <v>0</v>
      </c>
      <c r="J11" s="19">
        <v>-197.07301363308801</v>
      </c>
      <c r="K11" s="19"/>
      <c r="L11" s="20"/>
      <c r="M11" s="20"/>
      <c r="N11" s="20"/>
      <c r="O11" s="20">
        <v>120.948015432185</v>
      </c>
      <c r="P11" s="20"/>
      <c r="Q11" s="14">
        <v>20.104819245948502</v>
      </c>
      <c r="R11" s="14"/>
      <c r="S11" s="14"/>
      <c r="T11" s="14">
        <v>1.5212256638028001</v>
      </c>
      <c r="U11" s="14"/>
      <c r="V11" s="21"/>
      <c r="W11" s="14"/>
      <c r="X11" s="14"/>
      <c r="Y11" s="14"/>
      <c r="Z11" s="14"/>
      <c r="AA11" s="14">
        <v>17.195303664850599</v>
      </c>
      <c r="AB11" s="14"/>
      <c r="AC11" s="14"/>
      <c r="AD11" s="44">
        <f t="shared" si="0"/>
        <v>-95.22921180095571</v>
      </c>
      <c r="AE11" s="45">
        <f t="shared" si="1"/>
        <v>-9.8232190623371476E-2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-1.6218551938031001</v>
      </c>
      <c r="H12" s="14"/>
      <c r="I12" s="19"/>
      <c r="J12" s="18">
        <v>-1411.5741591957899</v>
      </c>
      <c r="K12" s="19"/>
      <c r="L12" s="20"/>
      <c r="M12" s="20"/>
      <c r="N12" s="20"/>
      <c r="O12" s="20">
        <v>4.6504106873779998</v>
      </c>
      <c r="P12" s="20"/>
      <c r="Q12" s="14"/>
      <c r="R12" s="14"/>
      <c r="S12" s="14"/>
      <c r="T12" s="14">
        <v>1.2621981493357</v>
      </c>
      <c r="U12" s="14"/>
      <c r="V12" s="21"/>
      <c r="W12" s="14"/>
      <c r="X12" s="14"/>
      <c r="Y12" s="14"/>
      <c r="Z12" s="14"/>
      <c r="AA12" s="14">
        <v>3.2929894043557999</v>
      </c>
      <c r="AB12" s="14"/>
      <c r="AC12" s="14"/>
      <c r="AD12" s="44">
        <f t="shared" si="0"/>
        <v>-1403.9904161485235</v>
      </c>
      <c r="AE12" s="45">
        <f t="shared" si="1"/>
        <v>-1.448264157438971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>
        <v>-2.2882997886769001</v>
      </c>
      <c r="H13" s="14"/>
      <c r="I13" s="19"/>
      <c r="J13" s="19"/>
      <c r="K13" s="18">
        <v>0</v>
      </c>
      <c r="L13" s="20"/>
      <c r="M13" s="20"/>
      <c r="N13" s="20"/>
      <c r="O13" s="20">
        <v>6.5327508172239996</v>
      </c>
      <c r="P13" s="20"/>
      <c r="Q13" s="14">
        <v>1.6236336769707</v>
      </c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5.8680847055177994</v>
      </c>
      <c r="AE13" s="45">
        <f t="shared" si="1"/>
        <v>6.0531301738730777E-3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-12993.0038262286</v>
      </c>
      <c r="H14" s="14"/>
      <c r="I14" s="20"/>
      <c r="J14" s="20"/>
      <c r="K14" s="20"/>
      <c r="L14" s="59">
        <v>0</v>
      </c>
      <c r="M14" s="60">
        <v>-111.397435814603</v>
      </c>
      <c r="N14" s="60"/>
      <c r="O14" s="60">
        <v>1733.5671198570501</v>
      </c>
      <c r="P14" s="60"/>
      <c r="Q14" s="14">
        <v>4948.7389522173398</v>
      </c>
      <c r="R14" s="14"/>
      <c r="S14" s="14"/>
      <c r="T14" s="14">
        <v>32.267661657609203</v>
      </c>
      <c r="U14" s="14"/>
      <c r="V14" s="21">
        <v>24.6065567970467</v>
      </c>
      <c r="W14" s="14"/>
      <c r="X14" s="14"/>
      <c r="Y14" s="14"/>
      <c r="Z14" s="14"/>
      <c r="AA14" s="14">
        <v>71.101601360493504</v>
      </c>
      <c r="AB14" s="14">
        <v>2.7622102989786002</v>
      </c>
      <c r="AC14" s="14"/>
      <c r="AD14" s="44">
        <f t="shared" si="0"/>
        <v>-6291.3571598546841</v>
      </c>
      <c r="AE14" s="45">
        <f t="shared" si="1"/>
        <v>-6.4897501944918545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-324.38062207430198</v>
      </c>
      <c r="H15" s="14"/>
      <c r="I15" s="20"/>
      <c r="J15" s="20"/>
      <c r="K15" s="20"/>
      <c r="L15" s="60"/>
      <c r="M15" s="59">
        <v>-3459.1042449592101</v>
      </c>
      <c r="N15" s="60"/>
      <c r="O15" s="60">
        <v>37.249189901092798</v>
      </c>
      <c r="P15" s="60"/>
      <c r="Q15" s="14">
        <v>49.460169688636</v>
      </c>
      <c r="R15" s="14"/>
      <c r="S15" s="14"/>
      <c r="T15" s="14">
        <v>4.6013129128124</v>
      </c>
      <c r="U15" s="14"/>
      <c r="V15" s="14">
        <v>8.3452569579593998</v>
      </c>
      <c r="W15" s="14"/>
      <c r="X15" s="14"/>
      <c r="Y15" s="14"/>
      <c r="Z15" s="14"/>
      <c r="AA15" s="14">
        <v>97.516503927989007</v>
      </c>
      <c r="AB15" s="14">
        <v>0.3416748633767</v>
      </c>
      <c r="AC15" s="14"/>
      <c r="AD15" s="44">
        <f t="shared" si="0"/>
        <v>-3585.9707587816456</v>
      </c>
      <c r="AE15" s="45">
        <f t="shared" si="1"/>
        <v>-3.6990515461027842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-71.513300995752601</v>
      </c>
      <c r="H16" s="14"/>
      <c r="I16" s="20"/>
      <c r="J16" s="20"/>
      <c r="K16" s="20"/>
      <c r="L16" s="60"/>
      <c r="M16" s="60"/>
      <c r="N16" s="18">
        <v>0</v>
      </c>
      <c r="O16" s="60">
        <v>2.1097168508744999</v>
      </c>
      <c r="P16" s="60"/>
      <c r="Q16" s="14">
        <v>2.4243808920935002</v>
      </c>
      <c r="R16" s="14"/>
      <c r="S16" s="14"/>
      <c r="T16" s="14">
        <v>5.1360804009199998E-2</v>
      </c>
      <c r="U16" s="14"/>
      <c r="V16" s="14"/>
      <c r="W16" s="14"/>
      <c r="X16" s="14"/>
      <c r="Y16" s="14"/>
      <c r="Z16" s="14"/>
      <c r="AA16" s="14">
        <v>0.15249402693540001</v>
      </c>
      <c r="AB16" s="14"/>
      <c r="AC16" s="14"/>
      <c r="AD16" s="44">
        <f t="shared" si="0"/>
        <v>-66.775348421839993</v>
      </c>
      <c r="AE16" s="45">
        <f t="shared" si="1"/>
        <v>-6.8881056884379302E-2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-3890.28342640337</v>
      </c>
      <c r="G17" s="14">
        <v>-269131.81168175099</v>
      </c>
      <c r="H17" s="14"/>
      <c r="I17" s="20"/>
      <c r="J17" s="20"/>
      <c r="K17" s="20">
        <v>10.879728229894599</v>
      </c>
      <c r="L17" s="60"/>
      <c r="M17" s="60"/>
      <c r="N17" s="60">
        <v>16.799391016510999</v>
      </c>
      <c r="O17" s="59">
        <v>0</v>
      </c>
      <c r="P17" s="60"/>
      <c r="Q17" s="14">
        <v>53802.5945816967</v>
      </c>
      <c r="R17" s="14"/>
      <c r="S17" s="14"/>
      <c r="T17" s="14">
        <v>5471.0567345924301</v>
      </c>
      <c r="U17" s="14"/>
      <c r="V17" s="14">
        <v>1542.9843607729599</v>
      </c>
      <c r="W17" s="14"/>
      <c r="X17" s="14"/>
      <c r="Y17" s="14"/>
      <c r="Z17" s="14"/>
      <c r="AA17" s="14">
        <v>354.53921964386399</v>
      </c>
      <c r="AB17" s="14">
        <v>79.631436135593106</v>
      </c>
      <c r="AC17" s="14">
        <v>0</v>
      </c>
      <c r="AD17" s="44">
        <f t="shared" si="0"/>
        <v>-211743.60965606637</v>
      </c>
      <c r="AE17" s="45">
        <f t="shared" si="1"/>
        <v>-218.42077901989657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-39.042880098037699</v>
      </c>
      <c r="G19" s="14">
        <v>-12001.681971235001</v>
      </c>
      <c r="H19" s="14"/>
      <c r="I19" s="14"/>
      <c r="J19" s="14"/>
      <c r="K19" s="14">
        <v>1.9082873100689</v>
      </c>
      <c r="L19" s="14"/>
      <c r="M19" s="14"/>
      <c r="N19" s="14">
        <v>1.506825107319</v>
      </c>
      <c r="O19" s="14">
        <v>4327.2501904456203</v>
      </c>
      <c r="P19" s="14"/>
      <c r="Q19" s="25">
        <v>0</v>
      </c>
      <c r="R19" s="26"/>
      <c r="S19" s="26"/>
      <c r="T19" s="14">
        <v>628.29467419944899</v>
      </c>
      <c r="U19" s="14"/>
      <c r="V19" s="14">
        <v>43.566677837546898</v>
      </c>
      <c r="W19" s="14"/>
      <c r="X19" s="14"/>
      <c r="Y19" s="14"/>
      <c r="Z19" s="14"/>
      <c r="AA19" s="14">
        <v>39.129852024747997</v>
      </c>
      <c r="AB19" s="14">
        <v>3.8642651099790002</v>
      </c>
      <c r="AC19" s="14">
        <v>0</v>
      </c>
      <c r="AD19" s="44">
        <f t="shared" si="0"/>
        <v>-6995.2040792983062</v>
      </c>
      <c r="AE19" s="45">
        <f t="shared" si="1"/>
        <v>-7.2157923768525905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>
        <v>0</v>
      </c>
      <c r="O24" s="14">
        <v>0</v>
      </c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>
        <v>-8.6779927684741995</v>
      </c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>
        <v>0</v>
      </c>
      <c r="U25" s="14"/>
      <c r="V25" s="14"/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-8.6779927684741995</v>
      </c>
      <c r="AE25" s="45">
        <f t="shared" si="1"/>
        <v>-8.9516464931240942E-3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>
        <v>0</v>
      </c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>
        <v>0</v>
      </c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-41.276621620757503</v>
      </c>
      <c r="G29" s="14">
        <v>-11.139538512947301</v>
      </c>
      <c r="H29" s="14"/>
      <c r="I29" s="31"/>
      <c r="J29" s="31"/>
      <c r="K29" s="31"/>
      <c r="L29" s="14"/>
      <c r="M29" s="14"/>
      <c r="N29" s="14">
        <v>-1.7094847967752</v>
      </c>
      <c r="O29" s="14"/>
      <c r="P29" s="14"/>
      <c r="Q29" s="14"/>
      <c r="R29" s="14"/>
      <c r="S29" s="14"/>
      <c r="T29" s="14">
        <v>0</v>
      </c>
      <c r="U29" s="14"/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/>
      <c r="AD29" s="44">
        <f t="shared" si="0"/>
        <v>-54.125644930480007</v>
      </c>
      <c r="AE29" s="45">
        <f t="shared" si="1"/>
        <v>-5.5832454872533903E-2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>
        <v>-3.3772467498298999</v>
      </c>
      <c r="G30" s="14">
        <v>-6.8651873651438002</v>
      </c>
      <c r="H30" s="14"/>
      <c r="I30" s="31"/>
      <c r="J30" s="31"/>
      <c r="K30" s="31"/>
      <c r="L30" s="14"/>
      <c r="M30" s="14"/>
      <c r="N30" s="14"/>
      <c r="O30" s="14">
        <v>-40.883317241359897</v>
      </c>
      <c r="P30" s="14"/>
      <c r="Q30" s="14"/>
      <c r="R30" s="14"/>
      <c r="S30" s="14"/>
      <c r="T30" s="14">
        <v>0</v>
      </c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>
        <v>0</v>
      </c>
      <c r="AD30" s="44">
        <f t="shared" si="0"/>
        <v>-51.125751356333595</v>
      </c>
      <c r="AE30" s="45">
        <f t="shared" si="1"/>
        <v>-5.2737961997371616E-2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/>
      <c r="E31" s="14"/>
      <c r="F31" s="14">
        <v>0</v>
      </c>
      <c r="G31" s="14">
        <v>0</v>
      </c>
      <c r="H31" s="14"/>
      <c r="I31" s="31"/>
      <c r="J31" s="31"/>
      <c r="K31" s="31"/>
      <c r="L31" s="14"/>
      <c r="M31" s="14"/>
      <c r="N31" s="14"/>
      <c r="O31" s="14">
        <v>0</v>
      </c>
      <c r="P31" s="14"/>
      <c r="Q31" s="14">
        <v>0</v>
      </c>
      <c r="R31" s="14"/>
      <c r="S31" s="14"/>
      <c r="T31" s="14">
        <v>0</v>
      </c>
      <c r="U31" s="14"/>
      <c r="V31" s="14">
        <v>0</v>
      </c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-43151.182183486031</v>
      </c>
      <c r="F32" s="46">
        <f t="shared" si="2"/>
        <v>1448.7919103627453</v>
      </c>
      <c r="G32" s="46">
        <f t="shared" si="2"/>
        <v>-222752.71383154081</v>
      </c>
      <c r="H32" s="46">
        <f t="shared" si="2"/>
        <v>0</v>
      </c>
      <c r="I32" s="46">
        <f>SUM(I6:I31)</f>
        <v>0</v>
      </c>
      <c r="J32" s="46">
        <f>SUM(J6:J31)</f>
        <v>-1608.647172828878</v>
      </c>
      <c r="K32" s="46">
        <f>SUM(K6:K31)</f>
        <v>81.454193793754101</v>
      </c>
      <c r="L32" s="46">
        <f t="shared" si="2"/>
        <v>0</v>
      </c>
      <c r="M32" s="46">
        <f t="shared" si="2"/>
        <v>-3570.501680773813</v>
      </c>
      <c r="N32" s="46">
        <f t="shared" si="2"/>
        <v>105.8814087107102</v>
      </c>
      <c r="O32" s="46">
        <f t="shared" si="2"/>
        <v>254975.8330278472</v>
      </c>
      <c r="P32" s="46">
        <f t="shared" si="2"/>
        <v>0</v>
      </c>
      <c r="Q32" s="46">
        <f t="shared" si="2"/>
        <v>89198.186019025656</v>
      </c>
      <c r="R32" s="46">
        <f t="shared" si="2"/>
        <v>0</v>
      </c>
      <c r="S32" s="46">
        <f t="shared" si="2"/>
        <v>0</v>
      </c>
      <c r="T32" s="46">
        <f t="shared" si="2"/>
        <v>11055.326677201458</v>
      </c>
      <c r="U32" s="46">
        <f t="shared" si="2"/>
        <v>0</v>
      </c>
      <c r="V32" s="46">
        <f t="shared" si="2"/>
        <v>8653.2572938719004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2326.853032466086</v>
      </c>
      <c r="AB32" s="46">
        <f t="shared" si="2"/>
        <v>180.4401767778956</v>
      </c>
      <c r="AC32" s="46">
        <f t="shared" si="2"/>
        <v>0</v>
      </c>
      <c r="AD32" s="62">
        <f t="shared" si="2"/>
        <v>96942.978871427811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-44.51192101360531</v>
      </c>
      <c r="F33" s="63">
        <f t="shared" si="3"/>
        <v>1.4944784317843471</v>
      </c>
      <c r="G33" s="63">
        <f t="shared" si="3"/>
        <v>-229.77704669769864</v>
      </c>
      <c r="H33" s="63">
        <f t="shared" si="3"/>
        <v>0</v>
      </c>
      <c r="I33" s="63">
        <f t="shared" si="3"/>
        <v>0</v>
      </c>
      <c r="J33" s="63">
        <f t="shared" si="3"/>
        <v>-1.6593746051092282</v>
      </c>
      <c r="K33" s="63">
        <f t="shared" si="3"/>
        <v>8.4022788181271013E-2</v>
      </c>
      <c r="L33" s="63">
        <f t="shared" si="3"/>
        <v>0</v>
      </c>
      <c r="M33" s="63">
        <f t="shared" si="3"/>
        <v>-3.6830946628009529</v>
      </c>
      <c r="N33" s="63">
        <f t="shared" si="3"/>
        <v>0.10922029624356513</v>
      </c>
      <c r="O33" s="63">
        <f t="shared" si="3"/>
        <v>263.01629679237834</v>
      </c>
      <c r="P33" s="63">
        <f t="shared" si="3"/>
        <v>0</v>
      </c>
      <c r="Q33" s="63">
        <f t="shared" si="3"/>
        <v>92.010981153494569</v>
      </c>
      <c r="R33" s="63">
        <f t="shared" si="3"/>
        <v>0</v>
      </c>
      <c r="S33" s="63">
        <f t="shared" si="3"/>
        <v>0</v>
      </c>
      <c r="T33" s="63">
        <f t="shared" si="3"/>
        <v>11.403947770022379</v>
      </c>
      <c r="U33" s="63">
        <f t="shared" si="3"/>
        <v>0</v>
      </c>
      <c r="V33" s="63">
        <f t="shared" si="3"/>
        <v>8.926131004648024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2.400228525628568</v>
      </c>
      <c r="AB33" s="63">
        <f t="shared" si="3"/>
        <v>0.18613021683314199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38"/>
  <sheetViews>
    <sheetView showGridLines="0" zoomScale="50" zoomScaleNormal="50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D6" sqref="D6:AC31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65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-1496.6549778462499</v>
      </c>
      <c r="F6" s="13"/>
      <c r="G6" s="13">
        <v>12208.010555319001</v>
      </c>
      <c r="H6" s="13"/>
      <c r="I6" s="14"/>
      <c r="J6" s="14"/>
      <c r="K6" s="14"/>
      <c r="L6" s="14"/>
      <c r="M6" s="14"/>
      <c r="N6" s="14"/>
      <c r="O6" s="14">
        <v>61361.8855836863</v>
      </c>
      <c r="P6" s="14"/>
      <c r="Q6" s="14">
        <v>5632.41795308988</v>
      </c>
      <c r="R6" s="14">
        <v>590.70114672545299</v>
      </c>
      <c r="S6" s="14">
        <v>830.23131910495704</v>
      </c>
      <c r="T6" s="14">
        <v>2867.1107218666398</v>
      </c>
      <c r="U6" s="14"/>
      <c r="V6" s="14">
        <v>3101.9696872148602</v>
      </c>
      <c r="W6" s="14"/>
      <c r="X6" s="14"/>
      <c r="Y6" s="14"/>
      <c r="Z6" s="14"/>
      <c r="AA6" s="14">
        <v>898.18297572693302</v>
      </c>
      <c r="AB6" s="14">
        <v>31.602404520228799</v>
      </c>
      <c r="AC6" s="14"/>
      <c r="AD6" s="44">
        <f t="shared" ref="AD6:AD31" si="0">SUM(D6:AC6)</f>
        <v>86025.457369408017</v>
      </c>
      <c r="AE6" s="45">
        <f t="shared" ref="AE6:AE31" si="1">AD6/$AD$32*100</f>
        <v>94.592499289924362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-35334.342038565803</v>
      </c>
      <c r="F7" s="13"/>
      <c r="G7" s="13">
        <v>257.99079066580703</v>
      </c>
      <c r="H7" s="13"/>
      <c r="I7" s="14"/>
      <c r="J7" s="14"/>
      <c r="K7" s="14"/>
      <c r="L7" s="14"/>
      <c r="M7" s="14"/>
      <c r="N7" s="14"/>
      <c r="O7" s="14">
        <v>6830.1152852782197</v>
      </c>
      <c r="P7" s="14"/>
      <c r="Q7" s="14">
        <v>216.25542754257901</v>
      </c>
      <c r="R7" s="14">
        <v>38.0213122147753</v>
      </c>
      <c r="S7" s="14">
        <v>41.099367634558902</v>
      </c>
      <c r="T7" s="14">
        <v>391.51822081258399</v>
      </c>
      <c r="U7" s="14"/>
      <c r="V7" s="14">
        <v>4.3940258842804001</v>
      </c>
      <c r="W7" s="14"/>
      <c r="X7" s="14"/>
      <c r="Y7" s="14"/>
      <c r="Z7" s="14"/>
      <c r="AA7" s="14">
        <v>87.590878602350998</v>
      </c>
      <c r="AB7" s="14"/>
      <c r="AC7" s="14"/>
      <c r="AD7" s="44">
        <f t="shared" si="0"/>
        <v>-27467.356729930649</v>
      </c>
      <c r="AE7" s="45">
        <f t="shared" si="1"/>
        <v>-30.202756270331975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449.75597280702698</v>
      </c>
      <c r="H8" s="13"/>
      <c r="I8" s="14"/>
      <c r="J8" s="14"/>
      <c r="K8" s="14"/>
      <c r="L8" s="14"/>
      <c r="M8" s="14"/>
      <c r="N8" s="14"/>
      <c r="O8" s="14">
        <v>4438.2177357460496</v>
      </c>
      <c r="P8" s="14"/>
      <c r="Q8" s="14">
        <v>451.09560206409498</v>
      </c>
      <c r="R8" s="14">
        <v>107.031089075018</v>
      </c>
      <c r="S8" s="14">
        <v>144.84111525073001</v>
      </c>
      <c r="T8" s="14">
        <v>117.616619107867</v>
      </c>
      <c r="U8" s="14"/>
      <c r="V8" s="14">
        <v>16.349987173604099</v>
      </c>
      <c r="W8" s="14"/>
      <c r="X8" s="14"/>
      <c r="Y8" s="14"/>
      <c r="Z8" s="14"/>
      <c r="AA8" s="14">
        <v>22.153750564466801</v>
      </c>
      <c r="AB8" s="14"/>
      <c r="AC8" s="14"/>
      <c r="AD8" s="44">
        <f t="shared" si="0"/>
        <v>5747.0618717888574</v>
      </c>
      <c r="AE8" s="45">
        <f t="shared" si="1"/>
        <v>6.3193961723667824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2947.0994874915</v>
      </c>
      <c r="G9" s="12">
        <v>0</v>
      </c>
      <c r="H9" s="13"/>
      <c r="I9" s="14"/>
      <c r="J9" s="14"/>
      <c r="K9" s="14">
        <v>0.52296775809719998</v>
      </c>
      <c r="L9" s="14"/>
      <c r="M9" s="14"/>
      <c r="N9" s="14">
        <v>115.87801527022501</v>
      </c>
      <c r="O9" s="14">
        <v>33332.400929856398</v>
      </c>
      <c r="P9" s="14"/>
      <c r="Q9" s="14">
        <v>5896.5851378242096</v>
      </c>
      <c r="R9" s="14">
        <v>716.34866198154998</v>
      </c>
      <c r="S9" s="14">
        <v>562.66858517953801</v>
      </c>
      <c r="T9" s="14">
        <v>253.89815635722599</v>
      </c>
      <c r="U9" s="14"/>
      <c r="V9" s="14">
        <v>302.15112955478003</v>
      </c>
      <c r="W9" s="14"/>
      <c r="X9" s="14"/>
      <c r="Y9" s="14"/>
      <c r="Z9" s="14"/>
      <c r="AA9" s="14">
        <v>109.850072051966</v>
      </c>
      <c r="AB9" s="14"/>
      <c r="AC9" s="14"/>
      <c r="AD9" s="44">
        <f t="shared" si="0"/>
        <v>44237.403143325493</v>
      </c>
      <c r="AE9" s="45">
        <f t="shared" si="1"/>
        <v>48.642886110492178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-18.552582610831401</v>
      </c>
      <c r="H11" s="14"/>
      <c r="I11" s="18">
        <v>0</v>
      </c>
      <c r="J11" s="19">
        <v>-30.883193559985401</v>
      </c>
      <c r="K11" s="19"/>
      <c r="L11" s="20"/>
      <c r="M11" s="20"/>
      <c r="N11" s="20"/>
      <c r="O11" s="20">
        <v>61.847889136573698</v>
      </c>
      <c r="P11" s="20"/>
      <c r="Q11" s="14">
        <v>2.0759499680125999</v>
      </c>
      <c r="R11" s="14"/>
      <c r="S11" s="14">
        <v>2.8662688392061999</v>
      </c>
      <c r="T11" s="14">
        <v>1.0510614310480999</v>
      </c>
      <c r="U11" s="14"/>
      <c r="V11" s="21">
        <v>1.1873720739933</v>
      </c>
      <c r="W11" s="14"/>
      <c r="X11" s="14"/>
      <c r="Y11" s="14"/>
      <c r="Z11" s="14"/>
      <c r="AA11" s="14">
        <v>4.8401538450957</v>
      </c>
      <c r="AB11" s="14"/>
      <c r="AC11" s="14"/>
      <c r="AD11" s="44">
        <f t="shared" si="0"/>
        <v>24.432919123112796</v>
      </c>
      <c r="AE11" s="45">
        <f t="shared" si="1"/>
        <v>2.6866127254392427E-2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-0.65316838318610004</v>
      </c>
      <c r="H12" s="14"/>
      <c r="I12" s="19"/>
      <c r="J12" s="18">
        <v>-1235.04237572641</v>
      </c>
      <c r="K12" s="19"/>
      <c r="L12" s="20"/>
      <c r="M12" s="20"/>
      <c r="N12" s="20"/>
      <c r="O12" s="20">
        <v>10.102032934594201</v>
      </c>
      <c r="P12" s="20"/>
      <c r="Q12" s="14"/>
      <c r="R12" s="14"/>
      <c r="S12" s="14"/>
      <c r="T12" s="14"/>
      <c r="U12" s="14"/>
      <c r="V12" s="21"/>
      <c r="W12" s="14"/>
      <c r="X12" s="14"/>
      <c r="Y12" s="14"/>
      <c r="Z12" s="14"/>
      <c r="AA12" s="14">
        <v>0.74695878161609996</v>
      </c>
      <c r="AB12" s="14"/>
      <c r="AC12" s="14"/>
      <c r="AD12" s="44">
        <f t="shared" si="0"/>
        <v>-1224.8465523933858</v>
      </c>
      <c r="AE12" s="45">
        <f t="shared" si="1"/>
        <v>-1.3468256976537705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>
        <v>1.7141010607419001</v>
      </c>
      <c r="P13" s="20"/>
      <c r="Q13" s="14">
        <v>0.72502354725490004</v>
      </c>
      <c r="R13" s="14"/>
      <c r="S13" s="14"/>
      <c r="T13" s="14"/>
      <c r="U13" s="14"/>
      <c r="V13" s="21"/>
      <c r="W13" s="14"/>
      <c r="X13" s="14"/>
      <c r="Y13" s="14"/>
      <c r="Z13" s="14"/>
      <c r="AA13" s="14">
        <v>1.7981143839780001</v>
      </c>
      <c r="AB13" s="14"/>
      <c r="AC13" s="14"/>
      <c r="AD13" s="44">
        <f t="shared" si="0"/>
        <v>4.2372389919748006</v>
      </c>
      <c r="AE13" s="45">
        <f t="shared" si="1"/>
        <v>4.6592141279582517E-3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-2072.3728258975302</v>
      </c>
      <c r="H14" s="14"/>
      <c r="I14" s="20"/>
      <c r="J14" s="20"/>
      <c r="K14" s="20"/>
      <c r="L14" s="59">
        <v>0</v>
      </c>
      <c r="M14" s="60">
        <v>-0.65714448536250003</v>
      </c>
      <c r="N14" s="60"/>
      <c r="O14" s="60">
        <v>159.69535941393801</v>
      </c>
      <c r="P14" s="60"/>
      <c r="Q14" s="14">
        <v>29.5110581742885</v>
      </c>
      <c r="R14" s="14">
        <v>11.2181597008534</v>
      </c>
      <c r="S14" s="14"/>
      <c r="T14" s="14">
        <v>37.828021675908303</v>
      </c>
      <c r="U14" s="14"/>
      <c r="V14" s="21">
        <v>21.930163028131201</v>
      </c>
      <c r="W14" s="14"/>
      <c r="X14" s="14"/>
      <c r="Y14" s="14"/>
      <c r="Z14" s="14"/>
      <c r="AA14" s="14">
        <v>83.590953735325996</v>
      </c>
      <c r="AB14" s="14"/>
      <c r="AC14" s="14"/>
      <c r="AD14" s="44">
        <f t="shared" si="0"/>
        <v>-1729.2562546544475</v>
      </c>
      <c r="AE14" s="45">
        <f t="shared" si="1"/>
        <v>-1.9014681937473517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-62.154343344412702</v>
      </c>
      <c r="H15" s="14"/>
      <c r="I15" s="20"/>
      <c r="J15" s="20"/>
      <c r="K15" s="20"/>
      <c r="L15" s="60"/>
      <c r="M15" s="59">
        <v>-2797.7545977145101</v>
      </c>
      <c r="N15" s="60"/>
      <c r="O15" s="60">
        <v>34.957746728017902</v>
      </c>
      <c r="P15" s="60"/>
      <c r="Q15" s="14">
        <v>8.2286552455933997</v>
      </c>
      <c r="R15" s="14"/>
      <c r="S15" s="14"/>
      <c r="T15" s="14">
        <v>12.947055072013599</v>
      </c>
      <c r="U15" s="14"/>
      <c r="V15" s="14">
        <v>0.30221931814030001</v>
      </c>
      <c r="W15" s="14"/>
      <c r="X15" s="14"/>
      <c r="Y15" s="14"/>
      <c r="Z15" s="14"/>
      <c r="AA15" s="14">
        <v>1.6575056679355999</v>
      </c>
      <c r="AB15" s="14"/>
      <c r="AC15" s="14"/>
      <c r="AD15" s="44">
        <f t="shared" si="0"/>
        <v>-2801.8157590272217</v>
      </c>
      <c r="AE15" s="45">
        <f t="shared" si="1"/>
        <v>-3.0808409894084492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-59.210253157416503</v>
      </c>
      <c r="H16" s="14"/>
      <c r="I16" s="20"/>
      <c r="J16" s="20"/>
      <c r="K16" s="20"/>
      <c r="L16" s="60"/>
      <c r="M16" s="60"/>
      <c r="N16" s="18">
        <v>0</v>
      </c>
      <c r="O16" s="60">
        <v>8.5606097221293993</v>
      </c>
      <c r="P16" s="60"/>
      <c r="Q16" s="14">
        <v>2.2345261413077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-48.415117293979407</v>
      </c>
      <c r="AE16" s="45">
        <f t="shared" si="1"/>
        <v>-5.3236647479667644E-2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-1684.7648823904599</v>
      </c>
      <c r="G17" s="14">
        <v>-52149.568359117198</v>
      </c>
      <c r="H17" s="14"/>
      <c r="I17" s="20"/>
      <c r="J17" s="20"/>
      <c r="K17" s="20">
        <v>26.6824005868501</v>
      </c>
      <c r="L17" s="60"/>
      <c r="M17" s="60"/>
      <c r="N17" s="60">
        <v>53.749961223013003</v>
      </c>
      <c r="O17" s="59">
        <v>0</v>
      </c>
      <c r="P17" s="60"/>
      <c r="Q17" s="14">
        <v>19393.410601918498</v>
      </c>
      <c r="R17" s="14">
        <v>-164.54809685322101</v>
      </c>
      <c r="S17" s="14">
        <v>14172.341165998199</v>
      </c>
      <c r="T17" s="14">
        <v>6024.26852552113</v>
      </c>
      <c r="U17" s="14"/>
      <c r="V17" s="14">
        <v>417.87743984779098</v>
      </c>
      <c r="W17" s="14"/>
      <c r="X17" s="14"/>
      <c r="Y17" s="14"/>
      <c r="Z17" s="14"/>
      <c r="AA17" s="14">
        <v>227.38213610570901</v>
      </c>
      <c r="AB17" s="14">
        <v>32.508426977436002</v>
      </c>
      <c r="AC17" s="14">
        <v>0</v>
      </c>
      <c r="AD17" s="44">
        <f t="shared" si="0"/>
        <v>-13650.660680182258</v>
      </c>
      <c r="AE17" s="45">
        <f t="shared" si="1"/>
        <v>-15.010092944374479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20.1036783820628</v>
      </c>
      <c r="G19" s="14">
        <v>-5367.05808905292</v>
      </c>
      <c r="H19" s="14"/>
      <c r="I19" s="14"/>
      <c r="J19" s="14"/>
      <c r="K19" s="14">
        <v>0.63729481075600003</v>
      </c>
      <c r="L19" s="14"/>
      <c r="M19" s="14"/>
      <c r="N19" s="14">
        <v>7.6881513451845001</v>
      </c>
      <c r="O19" s="14">
        <v>6557.9015840104303</v>
      </c>
      <c r="P19" s="14"/>
      <c r="Q19" s="25">
        <v>0</v>
      </c>
      <c r="R19" s="26">
        <v>0</v>
      </c>
      <c r="S19" s="26">
        <v>0</v>
      </c>
      <c r="T19" s="14">
        <v>664.45361935127596</v>
      </c>
      <c r="U19" s="14"/>
      <c r="V19" s="14">
        <v>24.079214808424499</v>
      </c>
      <c r="W19" s="14"/>
      <c r="X19" s="14"/>
      <c r="Y19" s="14"/>
      <c r="Z19" s="14"/>
      <c r="AA19" s="14">
        <v>21.535283789744401</v>
      </c>
      <c r="AB19" s="14">
        <v>6.9074353896809999</v>
      </c>
      <c r="AC19" s="14">
        <v>0</v>
      </c>
      <c r="AD19" s="44">
        <f t="shared" si="0"/>
        <v>1936.2481728346397</v>
      </c>
      <c r="AE19" s="45">
        <f t="shared" si="1"/>
        <v>2.1290738755096767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>
        <v>0</v>
      </c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>
        <v>-1.0026892880178</v>
      </c>
      <c r="P25" s="14"/>
      <c r="Q25" s="14"/>
      <c r="R25" s="14"/>
      <c r="S25" s="14"/>
      <c r="T25" s="14">
        <v>0</v>
      </c>
      <c r="U25" s="14"/>
      <c r="V25" s="14">
        <v>0</v>
      </c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-1.0026892880178</v>
      </c>
      <c r="AE25" s="45">
        <f t="shared" si="1"/>
        <v>-1.1025443940105982E-3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>
        <v>0</v>
      </c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>
        <v>0</v>
      </c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-28.193678439099301</v>
      </c>
      <c r="G29" s="14">
        <v>-14.505271341446999</v>
      </c>
      <c r="H29" s="14"/>
      <c r="I29" s="31"/>
      <c r="J29" s="31"/>
      <c r="K29" s="31"/>
      <c r="L29" s="14"/>
      <c r="M29" s="14"/>
      <c r="N29" s="14">
        <v>-0.7700594043265</v>
      </c>
      <c r="O29" s="14"/>
      <c r="P29" s="14"/>
      <c r="Q29" s="14"/>
      <c r="R29" s="14"/>
      <c r="S29" s="14"/>
      <c r="T29" s="14">
        <v>0</v>
      </c>
      <c r="U29" s="14"/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/>
      <c r="AD29" s="44">
        <f t="shared" si="0"/>
        <v>-43.469009184872803</v>
      </c>
      <c r="AE29" s="45">
        <f t="shared" si="1"/>
        <v>-4.7797969882297085E-2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>
        <v>-8.9458029312758001</v>
      </c>
      <c r="G30" s="14">
        <v>-5.5065247713285999</v>
      </c>
      <c r="H30" s="14"/>
      <c r="I30" s="31"/>
      <c r="J30" s="31"/>
      <c r="K30" s="31"/>
      <c r="L30" s="14"/>
      <c r="M30" s="14"/>
      <c r="N30" s="14">
        <v>-0.439767156494</v>
      </c>
      <c r="O30" s="14">
        <v>-49.831546222537497</v>
      </c>
      <c r="P30" s="14"/>
      <c r="Q30" s="14">
        <v>-8.2066695887200003E-2</v>
      </c>
      <c r="R30" s="14"/>
      <c r="S30" s="14"/>
      <c r="T30" s="14">
        <v>0</v>
      </c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-64.805707777523097</v>
      </c>
      <c r="AE30" s="45">
        <f t="shared" si="1"/>
        <v>-7.1259532403350756E-2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/>
      <c r="I31" s="31"/>
      <c r="J31" s="31"/>
      <c r="K31" s="31"/>
      <c r="L31" s="14"/>
      <c r="M31" s="14"/>
      <c r="N31" s="14"/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/>
      <c r="W31" s="33"/>
      <c r="X31" s="33"/>
      <c r="Y31" s="33"/>
      <c r="Z31" s="33"/>
      <c r="AA31" s="33"/>
      <c r="AB31" s="33">
        <v>0</v>
      </c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-36830.997016412053</v>
      </c>
      <c r="F32" s="46">
        <f t="shared" si="2"/>
        <v>1245.2988021127278</v>
      </c>
      <c r="G32" s="46">
        <f t="shared" si="2"/>
        <v>-46833.824098884441</v>
      </c>
      <c r="H32" s="46">
        <f t="shared" si="2"/>
        <v>0</v>
      </c>
      <c r="I32" s="46">
        <f t="shared" si="2"/>
        <v>0</v>
      </c>
      <c r="J32" s="46">
        <f t="shared" si="2"/>
        <v>-1265.9255692863953</v>
      </c>
      <c r="K32" s="46">
        <f t="shared" si="2"/>
        <v>27.842663155703299</v>
      </c>
      <c r="L32" s="46">
        <f t="shared" si="2"/>
        <v>0</v>
      </c>
      <c r="M32" s="46">
        <f t="shared" si="2"/>
        <v>-2798.4117421998726</v>
      </c>
      <c r="N32" s="46">
        <f t="shared" si="2"/>
        <v>176.106301277602</v>
      </c>
      <c r="O32" s="46">
        <f t="shared" si="2"/>
        <v>112746.56462206283</v>
      </c>
      <c r="P32" s="46">
        <f t="shared" si="2"/>
        <v>0</v>
      </c>
      <c r="Q32" s="46">
        <f t="shared" si="2"/>
        <v>31632.457868819834</v>
      </c>
      <c r="R32" s="46">
        <f t="shared" si="2"/>
        <v>1298.7722728444287</v>
      </c>
      <c r="S32" s="46">
        <f t="shared" si="2"/>
        <v>15754.047822007189</v>
      </c>
      <c r="T32" s="46">
        <f t="shared" si="2"/>
        <v>10370.692001195694</v>
      </c>
      <c r="U32" s="46">
        <f t="shared" si="2"/>
        <v>0</v>
      </c>
      <c r="V32" s="46">
        <f t="shared" si="2"/>
        <v>3890.2412389040051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1459.3287832551214</v>
      </c>
      <c r="AB32" s="46">
        <f t="shared" si="2"/>
        <v>71.018266887345803</v>
      </c>
      <c r="AC32" s="46">
        <f t="shared" si="2"/>
        <v>0</v>
      </c>
      <c r="AD32" s="62">
        <f t="shared" si="2"/>
        <v>90943.212215739739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-40.498896090276467</v>
      </c>
      <c r="F33" s="63">
        <f t="shared" si="3"/>
        <v>1.369314731437649</v>
      </c>
      <c r="G33" s="63">
        <f t="shared" si="3"/>
        <v>-51.497877585171558</v>
      </c>
      <c r="H33" s="63">
        <f t="shared" si="3"/>
        <v>0</v>
      </c>
      <c r="I33" s="63">
        <f t="shared" si="3"/>
        <v>0</v>
      </c>
      <c r="J33" s="63">
        <f t="shared" si="3"/>
        <v>-1.39199566239568</v>
      </c>
      <c r="K33" s="63">
        <f t="shared" si="3"/>
        <v>3.0615438444876599E-2</v>
      </c>
      <c r="L33" s="63">
        <f t="shared" si="3"/>
        <v>0</v>
      </c>
      <c r="M33" s="63">
        <f t="shared" si="3"/>
        <v>-3.0770979757800387</v>
      </c>
      <c r="N33" s="63">
        <f t="shared" si="3"/>
        <v>0.19364425006215352</v>
      </c>
      <c r="O33" s="63">
        <f t="shared" si="3"/>
        <v>123.97468912204262</v>
      </c>
      <c r="P33" s="63">
        <f t="shared" si="3"/>
        <v>0</v>
      </c>
      <c r="Q33" s="63">
        <f t="shared" si="3"/>
        <v>34.782648532118962</v>
      </c>
      <c r="R33" s="63">
        <f t="shared" si="3"/>
        <v>1.428113480051068</v>
      </c>
      <c r="S33" s="63">
        <f t="shared" si="3"/>
        <v>17.322950705364022</v>
      </c>
      <c r="T33" s="63">
        <f t="shared" si="3"/>
        <v>11.403481082891435</v>
      </c>
      <c r="U33" s="63">
        <f t="shared" si="3"/>
        <v>0</v>
      </c>
      <c r="V33" s="63">
        <f t="shared" si="3"/>
        <v>4.2776598100311132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1.6046593777589837</v>
      </c>
      <c r="AB33" s="63">
        <f t="shared" si="3"/>
        <v>7.8090783420837334E-2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109375" style="80" bestFit="1" customWidth="1"/>
    <col min="2" max="2" width="10.77734375" style="74" customWidth="1"/>
    <col min="3" max="3" width="10.77734375" style="73" customWidth="1"/>
    <col min="4" max="31" width="12.77734375" style="73" customWidth="1"/>
    <col min="32" max="32" width="8.88671875" style="79"/>
    <col min="1026" max="16384" width="8.88671875" style="79"/>
  </cols>
  <sheetData>
    <row r="1" spans="1:32" s="79" customFormat="1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s="79" customFormat="1" ht="19.95" customHeight="1" x14ac:dyDescent="0.35">
      <c r="A2" s="69"/>
      <c r="B2" s="100" t="s">
        <v>54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s="79" customFormat="1" ht="19.95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78"/>
    </row>
    <row r="4" spans="1:32" s="79" customFormat="1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s="79" customFormat="1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s="79" customFormat="1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-89.567287374393501</v>
      </c>
      <c r="F6" s="13">
        <v>0.41051709750760002</v>
      </c>
      <c r="G6" s="13">
        <v>912.21546121590495</v>
      </c>
      <c r="H6" s="13"/>
      <c r="I6" s="14"/>
      <c r="J6" s="14"/>
      <c r="K6" s="14"/>
      <c r="L6" s="14"/>
      <c r="M6" s="14"/>
      <c r="N6" s="14"/>
      <c r="O6" s="14">
        <v>10320.5332142725</v>
      </c>
      <c r="P6" s="14"/>
      <c r="Q6" s="14">
        <v>26953.920131399202</v>
      </c>
      <c r="R6" s="14"/>
      <c r="S6" s="14"/>
      <c r="T6" s="14">
        <v>1059.2792529661101</v>
      </c>
      <c r="U6" s="14">
        <v>0</v>
      </c>
      <c r="V6" s="14">
        <v>694.66952443257003</v>
      </c>
      <c r="W6" s="14"/>
      <c r="X6" s="14"/>
      <c r="Y6" s="14"/>
      <c r="Z6" s="14"/>
      <c r="AA6" s="14">
        <v>34.626765563381703</v>
      </c>
      <c r="AB6" s="14"/>
      <c r="AC6" s="14">
        <v>0</v>
      </c>
      <c r="AD6" s="44">
        <f t="shared" ref="AD6:AD31" si="0">SUM(D6:AC6)</f>
        <v>39886.087579572777</v>
      </c>
      <c r="AE6" s="45">
        <f t="shared" ref="AE6:AE31" si="1">AD6/$AD$32*100</f>
        <v>101.52436875149759</v>
      </c>
      <c r="AF6" s="78"/>
    </row>
    <row r="7" spans="1:32" s="79" customFormat="1" ht="19.95" customHeight="1" x14ac:dyDescent="0.3">
      <c r="A7" s="51">
        <v>2</v>
      </c>
      <c r="B7" s="114"/>
      <c r="C7" s="54" t="s">
        <v>11</v>
      </c>
      <c r="D7" s="13"/>
      <c r="E7" s="12">
        <v>-2536.5831213248098</v>
      </c>
      <c r="F7" s="13"/>
      <c r="G7" s="13"/>
      <c r="H7" s="13"/>
      <c r="I7" s="14"/>
      <c r="J7" s="14"/>
      <c r="K7" s="14"/>
      <c r="L7" s="14"/>
      <c r="M7" s="14"/>
      <c r="N7" s="14"/>
      <c r="O7" s="14">
        <v>88.726917879374099</v>
      </c>
      <c r="P7" s="14"/>
      <c r="Q7" s="14">
        <v>102.517526867608</v>
      </c>
      <c r="R7" s="14"/>
      <c r="S7" s="14"/>
      <c r="T7" s="14"/>
      <c r="U7" s="14">
        <v>0</v>
      </c>
      <c r="V7" s="14">
        <v>3.6358593300747999</v>
      </c>
      <c r="W7" s="14"/>
      <c r="X7" s="14"/>
      <c r="Y7" s="14"/>
      <c r="Z7" s="14"/>
      <c r="AA7" s="14"/>
      <c r="AB7" s="14"/>
      <c r="AC7" s="14"/>
      <c r="AD7" s="44">
        <f t="shared" si="0"/>
        <v>-2341.702817247753</v>
      </c>
      <c r="AE7" s="45">
        <f t="shared" si="1"/>
        <v>-5.9604718023644292</v>
      </c>
      <c r="AF7" s="78"/>
    </row>
    <row r="8" spans="1:32" s="79" customFormat="1" ht="19.95" customHeight="1" x14ac:dyDescent="0.3">
      <c r="A8" s="51">
        <v>3</v>
      </c>
      <c r="B8" s="114"/>
      <c r="C8" s="54" t="s">
        <v>12</v>
      </c>
      <c r="D8" s="13"/>
      <c r="E8" s="13"/>
      <c r="F8" s="12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0</v>
      </c>
      <c r="AE8" s="45">
        <f t="shared" si="1"/>
        <v>0</v>
      </c>
      <c r="AF8" s="78"/>
    </row>
    <row r="9" spans="1:32" s="79" customFormat="1" ht="19.95" customHeight="1" x14ac:dyDescent="0.3">
      <c r="A9" s="51">
        <v>4</v>
      </c>
      <c r="B9" s="114"/>
      <c r="C9" s="54" t="s">
        <v>13</v>
      </c>
      <c r="D9" s="13"/>
      <c r="E9" s="13"/>
      <c r="F9" s="13">
        <v>52.181436246183502</v>
      </c>
      <c r="G9" s="12">
        <v>0</v>
      </c>
      <c r="H9" s="13"/>
      <c r="I9" s="14"/>
      <c r="J9" s="14"/>
      <c r="K9" s="14"/>
      <c r="L9" s="14"/>
      <c r="M9" s="14"/>
      <c r="N9" s="14">
        <v>8.9433106996527005</v>
      </c>
      <c r="O9" s="14">
        <v>69.414533763691395</v>
      </c>
      <c r="P9" s="14"/>
      <c r="Q9" s="14">
        <v>13.9197793894187</v>
      </c>
      <c r="R9" s="14"/>
      <c r="S9" s="14"/>
      <c r="T9" s="14">
        <v>3.6320464496715998</v>
      </c>
      <c r="U9" s="14"/>
      <c r="V9" s="14"/>
      <c r="W9" s="14"/>
      <c r="X9" s="14"/>
      <c r="Y9" s="14"/>
      <c r="Z9" s="14"/>
      <c r="AA9" s="14">
        <v>0.52022093451319995</v>
      </c>
      <c r="AB9" s="14"/>
      <c r="AC9" s="14">
        <v>0</v>
      </c>
      <c r="AD9" s="44">
        <f t="shared" si="0"/>
        <v>148.61132748313108</v>
      </c>
      <c r="AE9" s="45">
        <f t="shared" si="1"/>
        <v>0.37826901878874558</v>
      </c>
      <c r="AF9" s="78"/>
    </row>
    <row r="10" spans="1:32" s="79" customFormat="1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s="79" customFormat="1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/>
      <c r="H11" s="14"/>
      <c r="I11" s="18">
        <v>0</v>
      </c>
      <c r="J11" s="19"/>
      <c r="K11" s="19"/>
      <c r="L11" s="20"/>
      <c r="M11" s="20"/>
      <c r="N11" s="20"/>
      <c r="O11" s="20"/>
      <c r="P11" s="20"/>
      <c r="Q11" s="14">
        <v>47.855775531726998</v>
      </c>
      <c r="R11" s="14"/>
      <c r="S11" s="14"/>
      <c r="T11" s="14"/>
      <c r="U11" s="14">
        <v>0</v>
      </c>
      <c r="V11" s="21">
        <v>4.7284093201086002</v>
      </c>
      <c r="W11" s="14"/>
      <c r="X11" s="14"/>
      <c r="Y11" s="14"/>
      <c r="Z11" s="14"/>
      <c r="AA11" s="14"/>
      <c r="AB11" s="14"/>
      <c r="AC11" s="14"/>
      <c r="AD11" s="44">
        <f t="shared" si="0"/>
        <v>52.584184851835602</v>
      </c>
      <c r="AE11" s="45">
        <f t="shared" si="1"/>
        <v>0.13384557115922205</v>
      </c>
      <c r="AF11" s="78"/>
    </row>
    <row r="12" spans="1:32" s="79" customFormat="1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-13.518587906119899</v>
      </c>
      <c r="K12" s="19"/>
      <c r="L12" s="20"/>
      <c r="M12" s="20"/>
      <c r="N12" s="20"/>
      <c r="O12" s="20"/>
      <c r="P12" s="20"/>
      <c r="Q12" s="14"/>
      <c r="R12" s="14"/>
      <c r="S12" s="14"/>
      <c r="T12" s="14"/>
      <c r="U12" s="14">
        <v>0</v>
      </c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-13.518587906119899</v>
      </c>
      <c r="AE12" s="45">
        <f t="shared" si="1"/>
        <v>-3.4409644737463441E-2</v>
      </c>
      <c r="AF12" s="78"/>
    </row>
    <row r="13" spans="1:32" s="79" customFormat="1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s="79" customFormat="1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-488.17899958414102</v>
      </c>
      <c r="H14" s="14"/>
      <c r="I14" s="20"/>
      <c r="J14" s="20"/>
      <c r="K14" s="20"/>
      <c r="L14" s="59">
        <v>0</v>
      </c>
      <c r="M14" s="60"/>
      <c r="N14" s="60"/>
      <c r="O14" s="60">
        <v>-635.546411975149</v>
      </c>
      <c r="P14" s="60"/>
      <c r="Q14" s="14">
        <v>1318.91341727176</v>
      </c>
      <c r="R14" s="14"/>
      <c r="S14" s="14"/>
      <c r="T14" s="14">
        <v>12.9667729155488</v>
      </c>
      <c r="U14" s="14">
        <v>0</v>
      </c>
      <c r="V14" s="21">
        <v>73.051755325102505</v>
      </c>
      <c r="W14" s="14"/>
      <c r="X14" s="14"/>
      <c r="Y14" s="14"/>
      <c r="Z14" s="14"/>
      <c r="AA14" s="14">
        <v>1.346200249901</v>
      </c>
      <c r="AB14" s="14">
        <v>28.2729478859547</v>
      </c>
      <c r="AC14" s="14">
        <v>0</v>
      </c>
      <c r="AD14" s="44">
        <f t="shared" si="0"/>
        <v>310.82568208897698</v>
      </c>
      <c r="AE14" s="45">
        <f t="shared" si="1"/>
        <v>0.79116261034331958</v>
      </c>
      <c r="AF14" s="78"/>
    </row>
    <row r="15" spans="1:32" s="79" customFormat="1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-702.78992907388601</v>
      </c>
      <c r="N15" s="60"/>
      <c r="O15" s="60">
        <v>-1.1201988712807001</v>
      </c>
      <c r="P15" s="60"/>
      <c r="Q15" s="14">
        <v>2.5830122537592999</v>
      </c>
      <c r="R15" s="14"/>
      <c r="S15" s="14"/>
      <c r="T15" s="14"/>
      <c r="U15" s="14">
        <v>0</v>
      </c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-701.32711569140736</v>
      </c>
      <c r="AE15" s="45">
        <f t="shared" si="1"/>
        <v>-1.7851285254998004</v>
      </c>
      <c r="AF15" s="78"/>
    </row>
    <row r="16" spans="1:32" s="79" customFormat="1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/>
      <c r="O16" s="60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</v>
      </c>
      <c r="AE16" s="45">
        <f t="shared" si="1"/>
        <v>0</v>
      </c>
      <c r="AF16" s="78"/>
    </row>
    <row r="17" spans="1:32" s="79" customFormat="1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-1139.09659331433</v>
      </c>
      <c r="G17" s="14">
        <v>-590.17379691344297</v>
      </c>
      <c r="H17" s="14"/>
      <c r="I17" s="20"/>
      <c r="J17" s="20"/>
      <c r="K17" s="20">
        <v>0.64832574211799998</v>
      </c>
      <c r="L17" s="60"/>
      <c r="M17" s="60"/>
      <c r="N17" s="60">
        <v>375.241583266357</v>
      </c>
      <c r="O17" s="59">
        <v>0</v>
      </c>
      <c r="P17" s="60"/>
      <c r="Q17" s="14">
        <v>6555.4863707594805</v>
      </c>
      <c r="R17" s="14"/>
      <c r="S17" s="14"/>
      <c r="T17" s="14">
        <v>430.142279587568</v>
      </c>
      <c r="U17" s="14">
        <v>0</v>
      </c>
      <c r="V17" s="14">
        <v>65.272085328653404</v>
      </c>
      <c r="W17" s="14"/>
      <c r="X17" s="14"/>
      <c r="Y17" s="14"/>
      <c r="Z17" s="14"/>
      <c r="AA17" s="14">
        <v>11.8374721341737</v>
      </c>
      <c r="AB17" s="14">
        <v>3.5178352190529001</v>
      </c>
      <c r="AC17" s="14">
        <v>0</v>
      </c>
      <c r="AD17" s="44">
        <f t="shared" si="0"/>
        <v>5712.8755618096302</v>
      </c>
      <c r="AE17" s="45">
        <f t="shared" si="1"/>
        <v>14.541313033309851</v>
      </c>
      <c r="AF17" s="78"/>
    </row>
    <row r="18" spans="1:32" s="79" customFormat="1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s="79" customFormat="1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-1667.7509813264201</v>
      </c>
      <c r="G19" s="14">
        <v>-254.06367160871301</v>
      </c>
      <c r="H19" s="14"/>
      <c r="I19" s="14"/>
      <c r="J19" s="14"/>
      <c r="K19" s="14">
        <v>-0.94158352568150006</v>
      </c>
      <c r="L19" s="14"/>
      <c r="M19" s="14"/>
      <c r="N19" s="14">
        <v>-49.063929679542603</v>
      </c>
      <c r="O19" s="14">
        <v>-1642.2091689152501</v>
      </c>
      <c r="P19" s="14"/>
      <c r="Q19" s="25">
        <v>0</v>
      </c>
      <c r="R19" s="26"/>
      <c r="S19" s="26"/>
      <c r="T19" s="14">
        <v>42.610634484049299</v>
      </c>
      <c r="U19" s="14">
        <v>0</v>
      </c>
      <c r="V19" s="14">
        <v>70.069319169026301</v>
      </c>
      <c r="W19" s="14"/>
      <c r="X19" s="14"/>
      <c r="Y19" s="14"/>
      <c r="Z19" s="14"/>
      <c r="AA19" s="14">
        <v>2.9462845918845999</v>
      </c>
      <c r="AB19" s="14">
        <v>6.6126771127764004</v>
      </c>
      <c r="AC19" s="14">
        <v>0</v>
      </c>
      <c r="AD19" s="44">
        <f t="shared" si="0"/>
        <v>-3491.7904196978711</v>
      </c>
      <c r="AE19" s="45">
        <f t="shared" si="1"/>
        <v>-8.88785638513985</v>
      </c>
      <c r="AF19" s="78"/>
    </row>
    <row r="20" spans="1:32" s="79" customFormat="1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s="79" customFormat="1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s="79" customFormat="1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s="79" customFormat="1" ht="19.95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/>
      <c r="G23" s="14"/>
      <c r="H23" s="14"/>
      <c r="I23" s="14"/>
      <c r="J23" s="14"/>
      <c r="K23" s="14"/>
      <c r="L23" s="14">
        <v>0</v>
      </c>
      <c r="M23" s="14"/>
      <c r="N23" s="14"/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>
        <v>0</v>
      </c>
      <c r="X23" s="14">
        <v>0</v>
      </c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s="79" customFormat="1" ht="19.95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>
        <v>0</v>
      </c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s="79" customFormat="1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>
        <v>-201.969638757978</v>
      </c>
      <c r="H25" s="14"/>
      <c r="I25" s="31"/>
      <c r="J25" s="31"/>
      <c r="K25" s="31"/>
      <c r="L25" s="14"/>
      <c r="M25" s="14"/>
      <c r="N25" s="14"/>
      <c r="O25" s="14">
        <v>-38.211546145396802</v>
      </c>
      <c r="P25" s="14"/>
      <c r="Q25" s="14">
        <v>-4.7863140238900002E-2</v>
      </c>
      <c r="R25" s="14"/>
      <c r="S25" s="14"/>
      <c r="T25" s="14">
        <v>0</v>
      </c>
      <c r="U25" s="14"/>
      <c r="V25" s="14"/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-240.22904804361369</v>
      </c>
      <c r="AE25" s="45">
        <f t="shared" si="1"/>
        <v>-0.61146890904616269</v>
      </c>
      <c r="AF25" s="78"/>
    </row>
    <row r="26" spans="1:32" s="79" customFormat="1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s="79" customFormat="1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s="79" customFormat="1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s="79" customFormat="1" ht="19.95" customHeight="1" x14ac:dyDescent="0.3">
      <c r="A29" s="51">
        <v>24</v>
      </c>
      <c r="B29" s="120"/>
      <c r="C29" s="58" t="s">
        <v>33</v>
      </c>
      <c r="D29" s="14"/>
      <c r="E29" s="14"/>
      <c r="F29" s="14"/>
      <c r="G29" s="14">
        <v>-20.949090469429098</v>
      </c>
      <c r="H29" s="14"/>
      <c r="I29" s="31"/>
      <c r="J29" s="31"/>
      <c r="K29" s="31"/>
      <c r="L29" s="14"/>
      <c r="M29" s="14"/>
      <c r="N29" s="14"/>
      <c r="O29" s="14">
        <v>-10.1056851637004</v>
      </c>
      <c r="P29" s="14"/>
      <c r="Q29" s="14"/>
      <c r="R29" s="14"/>
      <c r="S29" s="14"/>
      <c r="T29" s="14">
        <v>0</v>
      </c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-31.054775633129498</v>
      </c>
      <c r="AE29" s="45">
        <f t="shared" si="1"/>
        <v>-7.9045518981599533E-2</v>
      </c>
      <c r="AF29" s="78"/>
    </row>
    <row r="30" spans="1:32" s="79" customFormat="1" ht="19.9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>
        <v>-4.1558789291379998</v>
      </c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-4.1558789291379998</v>
      </c>
      <c r="AE30" s="45">
        <f t="shared" si="1"/>
        <v>-1.0578199329444095E-2</v>
      </c>
      <c r="AF30" s="78"/>
    </row>
    <row r="31" spans="1:32" s="79" customFormat="1" ht="19.9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/>
      <c r="G31" s="14"/>
      <c r="H31" s="14"/>
      <c r="I31" s="31"/>
      <c r="J31" s="31"/>
      <c r="K31" s="31"/>
      <c r="L31" s="14"/>
      <c r="M31" s="14"/>
      <c r="N31" s="14"/>
      <c r="O31" s="14">
        <v>0</v>
      </c>
      <c r="P31" s="14"/>
      <c r="Q31" s="14">
        <v>0</v>
      </c>
      <c r="R31" s="14"/>
      <c r="S31" s="14"/>
      <c r="T31" s="14"/>
      <c r="U31" s="14"/>
      <c r="V31" s="14"/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s="79" customFormat="1" ht="19.95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-2626.1504086992031</v>
      </c>
      <c r="F32" s="46">
        <f t="shared" si="2"/>
        <v>-2754.255621297059</v>
      </c>
      <c r="G32" s="46">
        <f t="shared" si="2"/>
        <v>-643.11973611779911</v>
      </c>
      <c r="H32" s="46">
        <f t="shared" si="2"/>
        <v>0</v>
      </c>
      <c r="I32" s="46">
        <f t="shared" si="2"/>
        <v>0</v>
      </c>
      <c r="J32" s="46">
        <f t="shared" si="2"/>
        <v>-13.518587906119899</v>
      </c>
      <c r="K32" s="46">
        <f t="shared" si="2"/>
        <v>-0.29325778356350007</v>
      </c>
      <c r="L32" s="46">
        <f t="shared" si="2"/>
        <v>0</v>
      </c>
      <c r="M32" s="46">
        <f t="shared" si="2"/>
        <v>-702.78992907388601</v>
      </c>
      <c r="N32" s="46">
        <f t="shared" si="2"/>
        <v>335.12096428646714</v>
      </c>
      <c r="O32" s="46">
        <f t="shared" si="2"/>
        <v>8147.3257759156513</v>
      </c>
      <c r="P32" s="46">
        <f t="shared" si="2"/>
        <v>0</v>
      </c>
      <c r="Q32" s="46">
        <f t="shared" si="2"/>
        <v>34995.148150332716</v>
      </c>
      <c r="R32" s="46">
        <f t="shared" si="2"/>
        <v>0</v>
      </c>
      <c r="S32" s="46">
        <f t="shared" si="2"/>
        <v>0</v>
      </c>
      <c r="T32" s="46">
        <f t="shared" si="2"/>
        <v>1548.6309864029479</v>
      </c>
      <c r="U32" s="46">
        <f t="shared" si="2"/>
        <v>0</v>
      </c>
      <c r="V32" s="46">
        <f t="shared" si="2"/>
        <v>911.4269529055357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51.276943473854203</v>
      </c>
      <c r="AB32" s="46">
        <f t="shared" si="2"/>
        <v>38.403460217784001</v>
      </c>
      <c r="AC32" s="46">
        <f t="shared" si="2"/>
        <v>0</v>
      </c>
      <c r="AD32" s="62">
        <f t="shared" si="2"/>
        <v>39287.205692657328</v>
      </c>
      <c r="AE32" s="47"/>
      <c r="AF32" s="78"/>
    </row>
    <row r="33" spans="1:32" s="79" customFormat="1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-6.684492730899473</v>
      </c>
      <c r="F33" s="63">
        <f t="shared" si="3"/>
        <v>-7.0105663478424018</v>
      </c>
      <c r="G33" s="63">
        <f t="shared" si="3"/>
        <v>-1.6369699111433533</v>
      </c>
      <c r="H33" s="63">
        <f t="shared" si="3"/>
        <v>0</v>
      </c>
      <c r="I33" s="63">
        <f t="shared" si="3"/>
        <v>0</v>
      </c>
      <c r="J33" s="63">
        <f t="shared" si="3"/>
        <v>-3.4409644737463441E-2</v>
      </c>
      <c r="K33" s="63">
        <f t="shared" si="3"/>
        <v>-7.4644602076728796E-4</v>
      </c>
      <c r="L33" s="63">
        <f t="shared" si="3"/>
        <v>0</v>
      </c>
      <c r="M33" s="63">
        <f t="shared" si="3"/>
        <v>-1.7888519091222503</v>
      </c>
      <c r="N33" s="63">
        <f t="shared" si="3"/>
        <v>0.85300279920162492</v>
      </c>
      <c r="O33" s="63">
        <f t="shared" si="3"/>
        <v>20.737860156438572</v>
      </c>
      <c r="P33" s="63">
        <f t="shared" si="3"/>
        <v>0</v>
      </c>
      <c r="Q33" s="63">
        <f t="shared" si="3"/>
        <v>89.075177359516857</v>
      </c>
      <c r="R33" s="63">
        <f t="shared" si="3"/>
        <v>0</v>
      </c>
      <c r="S33" s="63">
        <f t="shared" si="3"/>
        <v>0</v>
      </c>
      <c r="T33" s="63">
        <f t="shared" si="3"/>
        <v>3.9418201399148698</v>
      </c>
      <c r="U33" s="63">
        <f t="shared" si="3"/>
        <v>0</v>
      </c>
      <c r="V33" s="63">
        <f t="shared" si="3"/>
        <v>2.3199078092639174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0.13051817396989809</v>
      </c>
      <c r="AB33" s="63">
        <f t="shared" si="3"/>
        <v>9.7750551459966778E-2</v>
      </c>
      <c r="AC33" s="63">
        <f t="shared" si="3"/>
        <v>0</v>
      </c>
      <c r="AD33" s="64"/>
      <c r="AE33" s="64"/>
      <c r="AF33" s="78"/>
    </row>
    <row r="34" spans="1:32" s="79" customFormat="1" x14ac:dyDescent="0.35">
      <c r="A34" s="75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s="79" customFormat="1" x14ac:dyDescent="0.35">
      <c r="A35" s="75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s="79" customFormat="1" x14ac:dyDescent="0.35">
      <c r="A36" s="75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s="79" customFormat="1" x14ac:dyDescent="0.35">
      <c r="A37" s="75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s="79" customFormat="1" x14ac:dyDescent="0.35">
      <c r="A38" s="75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109375" style="80" bestFit="1" customWidth="1"/>
    <col min="2" max="2" width="10.77734375" style="74" customWidth="1"/>
    <col min="3" max="3" width="10.77734375" style="73" customWidth="1"/>
    <col min="4" max="31" width="12.77734375" style="73" customWidth="1"/>
    <col min="32" max="32" width="8.88671875" style="79"/>
    <col min="1026" max="16384" width="8.88671875" style="79"/>
  </cols>
  <sheetData>
    <row r="1" spans="1:32" s="77" customFormat="1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6"/>
    </row>
    <row r="2" spans="1:32" s="79" customFormat="1" ht="19.95" customHeight="1" x14ac:dyDescent="0.35">
      <c r="A2" s="69"/>
      <c r="B2" s="100" t="s">
        <v>74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s="79" customFormat="1" ht="19.95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78"/>
    </row>
    <row r="4" spans="1:32" s="79" customFormat="1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s="79" customFormat="1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s="79" customFormat="1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-1.5319920169376999</v>
      </c>
      <c r="F6" s="13">
        <v>8.1063771383547998</v>
      </c>
      <c r="G6" s="13">
        <v>3834.1249839192801</v>
      </c>
      <c r="H6" s="13"/>
      <c r="I6" s="14"/>
      <c r="J6" s="14"/>
      <c r="K6" s="14"/>
      <c r="L6" s="14"/>
      <c r="M6" s="14"/>
      <c r="N6" s="14"/>
      <c r="O6" s="14">
        <v>69735.632247495902</v>
      </c>
      <c r="P6" s="14"/>
      <c r="Q6" s="14">
        <v>47201.6051991532</v>
      </c>
      <c r="R6" s="14"/>
      <c r="S6" s="14"/>
      <c r="T6" s="14">
        <v>1779.2138676741999</v>
      </c>
      <c r="U6" s="14">
        <v>0</v>
      </c>
      <c r="V6" s="14">
        <v>857.47021914709899</v>
      </c>
      <c r="W6" s="14"/>
      <c r="X6" s="14"/>
      <c r="Y6" s="14"/>
      <c r="Z6" s="14"/>
      <c r="AA6" s="14">
        <v>210.93783938761601</v>
      </c>
      <c r="AB6" s="14">
        <v>18.993792291449299</v>
      </c>
      <c r="AC6" s="14">
        <v>0</v>
      </c>
      <c r="AD6" s="44">
        <f t="shared" ref="AD6:AD31" si="0">SUM(D6:AC6)</f>
        <v>123644.55253419017</v>
      </c>
      <c r="AE6" s="45">
        <f t="shared" ref="AE6:AE31" si="1">AD6/$AD$32*100</f>
        <v>116.82379915594898</v>
      </c>
      <c r="AF6" s="78"/>
    </row>
    <row r="7" spans="1:32" s="79" customFormat="1" ht="19.95" customHeight="1" x14ac:dyDescent="0.3">
      <c r="A7" s="51">
        <v>2</v>
      </c>
      <c r="B7" s="114"/>
      <c r="C7" s="54" t="s">
        <v>11</v>
      </c>
      <c r="D7" s="13"/>
      <c r="E7" s="12">
        <v>-2463.9731853478802</v>
      </c>
      <c r="F7" s="13">
        <v>5.2167536666126999</v>
      </c>
      <c r="G7" s="13">
        <v>33.705499264935902</v>
      </c>
      <c r="H7" s="13"/>
      <c r="I7" s="14"/>
      <c r="J7" s="14"/>
      <c r="K7" s="14"/>
      <c r="L7" s="14"/>
      <c r="M7" s="14"/>
      <c r="N7" s="14"/>
      <c r="O7" s="14">
        <v>5481.8979437554699</v>
      </c>
      <c r="P7" s="14"/>
      <c r="Q7" s="14">
        <v>331.07427595956602</v>
      </c>
      <c r="R7" s="14"/>
      <c r="S7" s="14"/>
      <c r="T7" s="14"/>
      <c r="U7" s="14">
        <v>0</v>
      </c>
      <c r="V7" s="14">
        <v>9.9543335167282994</v>
      </c>
      <c r="W7" s="14"/>
      <c r="X7" s="14"/>
      <c r="Y7" s="14"/>
      <c r="Z7" s="14"/>
      <c r="AA7" s="14"/>
      <c r="AB7" s="14"/>
      <c r="AC7" s="14"/>
      <c r="AD7" s="44">
        <f t="shared" si="0"/>
        <v>3397.8756208154323</v>
      </c>
      <c r="AE7" s="45">
        <f t="shared" si="1"/>
        <v>3.2104345152874587</v>
      </c>
      <c r="AF7" s="78"/>
    </row>
    <row r="8" spans="1:32" s="79" customFormat="1" ht="19.9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-230.78984761053999</v>
      </c>
      <c r="H8" s="13"/>
      <c r="I8" s="14"/>
      <c r="J8" s="14"/>
      <c r="K8" s="14"/>
      <c r="L8" s="14"/>
      <c r="M8" s="14"/>
      <c r="N8" s="14"/>
      <c r="O8" s="14">
        <v>1389.2594129583999</v>
      </c>
      <c r="P8" s="14"/>
      <c r="Q8" s="14">
        <v>1589.27900098596</v>
      </c>
      <c r="R8" s="14"/>
      <c r="S8" s="14"/>
      <c r="T8" s="14">
        <v>6.8755424887493</v>
      </c>
      <c r="U8" s="14">
        <v>0</v>
      </c>
      <c r="V8" s="14">
        <v>18.364054563953498</v>
      </c>
      <c r="W8" s="14"/>
      <c r="X8" s="14"/>
      <c r="Y8" s="14"/>
      <c r="Z8" s="14"/>
      <c r="AA8" s="14"/>
      <c r="AB8" s="14"/>
      <c r="AC8" s="14">
        <v>0</v>
      </c>
      <c r="AD8" s="44">
        <f t="shared" si="0"/>
        <v>2772.9881633865234</v>
      </c>
      <c r="AE8" s="45">
        <f t="shared" si="1"/>
        <v>2.6200184773341486</v>
      </c>
      <c r="AF8" s="78"/>
    </row>
    <row r="9" spans="1:32" s="79" customFormat="1" ht="19.95" customHeight="1" x14ac:dyDescent="0.3">
      <c r="A9" s="51">
        <v>4</v>
      </c>
      <c r="B9" s="114"/>
      <c r="C9" s="54" t="s">
        <v>13</v>
      </c>
      <c r="D9" s="13"/>
      <c r="E9" s="13"/>
      <c r="F9" s="13">
        <v>46.904289521733702</v>
      </c>
      <c r="G9" s="12">
        <v>0</v>
      </c>
      <c r="H9" s="13"/>
      <c r="I9" s="14"/>
      <c r="J9" s="14"/>
      <c r="K9" s="14"/>
      <c r="L9" s="14"/>
      <c r="M9" s="14"/>
      <c r="N9" s="14">
        <v>20.499517347000701</v>
      </c>
      <c r="O9" s="14">
        <v>917.43114120801897</v>
      </c>
      <c r="P9" s="14"/>
      <c r="Q9" s="14">
        <v>258.169695388131</v>
      </c>
      <c r="R9" s="14"/>
      <c r="S9" s="14"/>
      <c r="T9" s="14">
        <v>44.580613348526903</v>
      </c>
      <c r="U9" s="14"/>
      <c r="V9" s="14">
        <v>49.116033432510697</v>
      </c>
      <c r="W9" s="14"/>
      <c r="X9" s="14"/>
      <c r="Y9" s="14"/>
      <c r="Z9" s="14"/>
      <c r="AA9" s="14">
        <v>21.3224299415517</v>
      </c>
      <c r="AB9" s="14">
        <v>12.417703703972199</v>
      </c>
      <c r="AC9" s="14">
        <v>0</v>
      </c>
      <c r="AD9" s="44">
        <f t="shared" si="0"/>
        <v>1370.4414238914458</v>
      </c>
      <c r="AE9" s="45">
        <f t="shared" si="1"/>
        <v>1.2948421129626082</v>
      </c>
      <c r="AF9" s="78"/>
    </row>
    <row r="10" spans="1:32" s="79" customFormat="1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s="79" customFormat="1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/>
      <c r="H11" s="14"/>
      <c r="I11" s="18">
        <v>0</v>
      </c>
      <c r="J11" s="19"/>
      <c r="K11" s="19"/>
      <c r="L11" s="20"/>
      <c r="M11" s="20"/>
      <c r="N11" s="20"/>
      <c r="O11" s="20">
        <v>154.72656699584499</v>
      </c>
      <c r="P11" s="20"/>
      <c r="Q11" s="14">
        <v>43.514655705396102</v>
      </c>
      <c r="R11" s="14"/>
      <c r="S11" s="14"/>
      <c r="T11" s="14"/>
      <c r="U11" s="14">
        <v>0</v>
      </c>
      <c r="V11" s="21">
        <v>5.7279989987248001</v>
      </c>
      <c r="W11" s="14"/>
      <c r="X11" s="14"/>
      <c r="Y11" s="14"/>
      <c r="Z11" s="14"/>
      <c r="AA11" s="14"/>
      <c r="AB11" s="14"/>
      <c r="AC11" s="14"/>
      <c r="AD11" s="44">
        <f t="shared" si="0"/>
        <v>203.96922169996589</v>
      </c>
      <c r="AE11" s="45">
        <f t="shared" si="1"/>
        <v>0.19271742184746074</v>
      </c>
      <c r="AF11" s="78"/>
    </row>
    <row r="12" spans="1:32" s="79" customFormat="1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-13.475270005631399</v>
      </c>
      <c r="K12" s="19"/>
      <c r="L12" s="20"/>
      <c r="M12" s="20"/>
      <c r="N12" s="20"/>
      <c r="O12" s="20"/>
      <c r="P12" s="20"/>
      <c r="Q12" s="14">
        <v>0.33198623131119998</v>
      </c>
      <c r="R12" s="14"/>
      <c r="S12" s="14"/>
      <c r="T12" s="14"/>
      <c r="U12" s="14"/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-13.143283774320199</v>
      </c>
      <c r="AE12" s="45">
        <f t="shared" si="1"/>
        <v>-1.2418244980717967E-2</v>
      </c>
      <c r="AF12" s="78"/>
    </row>
    <row r="13" spans="1:32" s="79" customFormat="1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s="79" customFormat="1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-12151.008471007101</v>
      </c>
      <c r="H14" s="14"/>
      <c r="I14" s="20"/>
      <c r="J14" s="20"/>
      <c r="K14" s="20"/>
      <c r="L14" s="59">
        <v>0</v>
      </c>
      <c r="M14" s="60"/>
      <c r="N14" s="60">
        <v>-1.8817435689263</v>
      </c>
      <c r="O14" s="60">
        <v>-3468.20458132767</v>
      </c>
      <c r="P14" s="60"/>
      <c r="Q14" s="14">
        <v>4957.9733504256601</v>
      </c>
      <c r="R14" s="14"/>
      <c r="S14" s="14"/>
      <c r="T14" s="14">
        <v>13.908883691366899</v>
      </c>
      <c r="U14" s="14">
        <v>0</v>
      </c>
      <c r="V14" s="21">
        <v>174.934665089768</v>
      </c>
      <c r="W14" s="14"/>
      <c r="X14" s="14"/>
      <c r="Y14" s="14"/>
      <c r="Z14" s="14"/>
      <c r="AA14" s="14">
        <v>7.4276421836377002</v>
      </c>
      <c r="AB14" s="14">
        <v>0.21593419186099999</v>
      </c>
      <c r="AC14" s="14">
        <v>0</v>
      </c>
      <c r="AD14" s="44">
        <f t="shared" si="0"/>
        <v>-10466.634320321402</v>
      </c>
      <c r="AE14" s="45">
        <f t="shared" si="1"/>
        <v>-9.8892507645080041</v>
      </c>
      <c r="AF14" s="78"/>
    </row>
    <row r="15" spans="1:32" s="79" customFormat="1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-0.89408135900959995</v>
      </c>
      <c r="H15" s="14"/>
      <c r="I15" s="20"/>
      <c r="J15" s="20"/>
      <c r="K15" s="20"/>
      <c r="L15" s="60"/>
      <c r="M15" s="59">
        <v>-590.99582074391799</v>
      </c>
      <c r="N15" s="60"/>
      <c r="O15" s="60">
        <v>-73.288437236608999</v>
      </c>
      <c r="P15" s="60"/>
      <c r="Q15" s="14">
        <v>23.818007692660501</v>
      </c>
      <c r="R15" s="14"/>
      <c r="S15" s="14"/>
      <c r="T15" s="14"/>
      <c r="U15" s="14">
        <v>0</v>
      </c>
      <c r="V15" s="14">
        <v>5.3591518914476</v>
      </c>
      <c r="W15" s="14"/>
      <c r="X15" s="14"/>
      <c r="Y15" s="14"/>
      <c r="Z15" s="14"/>
      <c r="AA15" s="14"/>
      <c r="AB15" s="14"/>
      <c r="AC15" s="14"/>
      <c r="AD15" s="44">
        <f t="shared" si="0"/>
        <v>-636.00117975542855</v>
      </c>
      <c r="AE15" s="45">
        <f t="shared" si="1"/>
        <v>-0.60091668062892911</v>
      </c>
      <c r="AF15" s="78"/>
    </row>
    <row r="16" spans="1:32" s="79" customFormat="1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-199.93491433677701</v>
      </c>
      <c r="H16" s="14"/>
      <c r="I16" s="20"/>
      <c r="J16" s="20"/>
      <c r="K16" s="20"/>
      <c r="L16" s="60"/>
      <c r="M16" s="60"/>
      <c r="N16" s="18">
        <v>0</v>
      </c>
      <c r="O16" s="60">
        <v>-667.71211288652603</v>
      </c>
      <c r="P16" s="60"/>
      <c r="Q16" s="14">
        <v>122.52193811289899</v>
      </c>
      <c r="R16" s="14"/>
      <c r="S16" s="14"/>
      <c r="T16" s="14">
        <v>2.5843939664810001</v>
      </c>
      <c r="U16" s="14">
        <v>0</v>
      </c>
      <c r="V16" s="14">
        <v>6.8915234763345996</v>
      </c>
      <c r="W16" s="14"/>
      <c r="X16" s="14"/>
      <c r="Y16" s="14"/>
      <c r="Z16" s="14"/>
      <c r="AA16" s="14"/>
      <c r="AB16" s="14"/>
      <c r="AC16" s="14">
        <v>0</v>
      </c>
      <c r="AD16" s="44">
        <f t="shared" si="0"/>
        <v>-735.64917166758846</v>
      </c>
      <c r="AE16" s="45">
        <f t="shared" si="1"/>
        <v>-0.69506767033970307</v>
      </c>
      <c r="AF16" s="78"/>
    </row>
    <row r="17" spans="1:32" s="79" customFormat="1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-481.36281094569102</v>
      </c>
      <c r="G17" s="14">
        <v>-32609.345782564698</v>
      </c>
      <c r="H17" s="14"/>
      <c r="I17" s="20"/>
      <c r="J17" s="20"/>
      <c r="K17" s="20">
        <v>8.8878834081500005E-2</v>
      </c>
      <c r="L17" s="60"/>
      <c r="M17" s="60"/>
      <c r="N17" s="60">
        <v>96.485958369324806</v>
      </c>
      <c r="O17" s="59">
        <v>0</v>
      </c>
      <c r="P17" s="60"/>
      <c r="Q17" s="14">
        <v>26751.420972472599</v>
      </c>
      <c r="R17" s="14"/>
      <c r="S17" s="14"/>
      <c r="T17" s="14">
        <v>611.73818998296599</v>
      </c>
      <c r="U17" s="14">
        <v>0</v>
      </c>
      <c r="V17" s="14">
        <v>484.48873616925198</v>
      </c>
      <c r="W17" s="14"/>
      <c r="X17" s="14"/>
      <c r="Y17" s="14"/>
      <c r="Z17" s="14"/>
      <c r="AA17" s="14">
        <v>45.992858219758403</v>
      </c>
      <c r="AB17" s="14">
        <v>8.6991506341891007</v>
      </c>
      <c r="AC17" s="14">
        <v>0</v>
      </c>
      <c r="AD17" s="44">
        <f t="shared" si="0"/>
        <v>-5091.7938488282189</v>
      </c>
      <c r="AE17" s="45">
        <f t="shared" si="1"/>
        <v>-4.8109090918058728</v>
      </c>
      <c r="AF17" s="78"/>
    </row>
    <row r="18" spans="1:32" s="79" customFormat="1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s="79" customFormat="1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-1094.1363455412099</v>
      </c>
      <c r="G19" s="14">
        <v>-1856.5532710591699</v>
      </c>
      <c r="H19" s="14"/>
      <c r="I19" s="14"/>
      <c r="J19" s="14"/>
      <c r="K19" s="14">
        <v>-0.14643382279709999</v>
      </c>
      <c r="L19" s="14"/>
      <c r="M19" s="14"/>
      <c r="N19" s="14">
        <v>-33.498830125123199</v>
      </c>
      <c r="O19" s="14">
        <v>-4443.5261852026797</v>
      </c>
      <c r="P19" s="14"/>
      <c r="Q19" s="25">
        <v>0</v>
      </c>
      <c r="R19" s="26"/>
      <c r="S19" s="26"/>
      <c r="T19" s="14">
        <v>41.0611556656416</v>
      </c>
      <c r="U19" s="14">
        <v>0</v>
      </c>
      <c r="V19" s="14">
        <v>240.802651772242</v>
      </c>
      <c r="W19" s="14"/>
      <c r="X19" s="14"/>
      <c r="Y19" s="14"/>
      <c r="Z19" s="14"/>
      <c r="AA19" s="14">
        <v>2.3679723429558002</v>
      </c>
      <c r="AB19" s="14">
        <v>1.2946213195286</v>
      </c>
      <c r="AC19" s="14">
        <v>0</v>
      </c>
      <c r="AD19" s="44">
        <f t="shared" si="0"/>
        <v>-7142.3346646506125</v>
      </c>
      <c r="AE19" s="45">
        <f t="shared" si="1"/>
        <v>-6.7483334547794884</v>
      </c>
      <c r="AF19" s="78"/>
    </row>
    <row r="20" spans="1:32" s="79" customFormat="1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s="79" customFormat="1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s="79" customFormat="1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s="79" customFormat="1" ht="19.95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>
        <v>0</v>
      </c>
      <c r="G23" s="14">
        <v>0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>
        <v>0</v>
      </c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>
        <v>0</v>
      </c>
      <c r="X23" s="14">
        <v>0</v>
      </c>
      <c r="Y23" s="14"/>
      <c r="Z23" s="14"/>
      <c r="AA23" s="14"/>
      <c r="AB23" s="14">
        <v>0</v>
      </c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s="79" customFormat="1" ht="19.95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>
        <v>0</v>
      </c>
      <c r="H24" s="14"/>
      <c r="I24" s="14"/>
      <c r="J24" s="14"/>
      <c r="K24" s="14"/>
      <c r="L24" s="14"/>
      <c r="M24" s="14"/>
      <c r="N24" s="14">
        <v>0</v>
      </c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>
        <v>0</v>
      </c>
      <c r="AD24" s="44">
        <f t="shared" si="0"/>
        <v>0</v>
      </c>
      <c r="AE24" s="45">
        <f t="shared" si="1"/>
        <v>0</v>
      </c>
      <c r="AF24" s="78"/>
    </row>
    <row r="25" spans="1:32" s="79" customFormat="1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>
        <v>-1334.57707152475</v>
      </c>
      <c r="H25" s="14"/>
      <c r="I25" s="31"/>
      <c r="J25" s="31"/>
      <c r="K25" s="31"/>
      <c r="L25" s="14"/>
      <c r="M25" s="14"/>
      <c r="N25" s="14"/>
      <c r="O25" s="14">
        <v>-54.599710982687299</v>
      </c>
      <c r="P25" s="14"/>
      <c r="Q25" s="14">
        <v>-6.6303065356599994E-2</v>
      </c>
      <c r="R25" s="14"/>
      <c r="S25" s="14"/>
      <c r="T25" s="14">
        <v>0</v>
      </c>
      <c r="U25" s="14">
        <v>0</v>
      </c>
      <c r="V25" s="14">
        <v>0</v>
      </c>
      <c r="W25" s="32">
        <v>0</v>
      </c>
      <c r="X25" s="33"/>
      <c r="Y25" s="33"/>
      <c r="Z25" s="33"/>
      <c r="AA25" s="33"/>
      <c r="AB25" s="33"/>
      <c r="AC25" s="33"/>
      <c r="AD25" s="44">
        <f t="shared" si="0"/>
        <v>-1389.2430855727939</v>
      </c>
      <c r="AE25" s="45">
        <f t="shared" si="1"/>
        <v>-1.312606595934493</v>
      </c>
      <c r="AF25" s="78"/>
    </row>
    <row r="26" spans="1:32" s="79" customFormat="1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>
        <v>-14.973857949393601</v>
      </c>
      <c r="H26" s="14"/>
      <c r="I26" s="31"/>
      <c r="J26" s="31"/>
      <c r="K26" s="31"/>
      <c r="L26" s="14"/>
      <c r="M26" s="14"/>
      <c r="N26" s="14"/>
      <c r="O26" s="14">
        <v>-0.12814196855429999</v>
      </c>
      <c r="P26" s="14"/>
      <c r="Q26" s="14"/>
      <c r="R26" s="14"/>
      <c r="S26" s="14"/>
      <c r="T26" s="14"/>
      <c r="U26" s="14">
        <v>0</v>
      </c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-15.1019999179479</v>
      </c>
      <c r="AE26" s="45">
        <f t="shared" si="1"/>
        <v>-1.4268910106489709E-2</v>
      </c>
      <c r="AF26" s="78"/>
    </row>
    <row r="27" spans="1:32" s="79" customFormat="1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s="79" customFormat="1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s="79" customFormat="1" ht="19.95" customHeight="1" x14ac:dyDescent="0.3">
      <c r="A29" s="51">
        <v>24</v>
      </c>
      <c r="B29" s="120"/>
      <c r="C29" s="58" t="s">
        <v>33</v>
      </c>
      <c r="D29" s="14"/>
      <c r="E29" s="14"/>
      <c r="F29" s="14"/>
      <c r="G29" s="14">
        <v>-44.612920785716497</v>
      </c>
      <c r="H29" s="14"/>
      <c r="I29" s="31"/>
      <c r="J29" s="31"/>
      <c r="K29" s="31"/>
      <c r="L29" s="14"/>
      <c r="M29" s="14"/>
      <c r="N29" s="14">
        <v>-3.1218074613699999E-2</v>
      </c>
      <c r="O29" s="14">
        <v>-11.9058312353757</v>
      </c>
      <c r="P29" s="14"/>
      <c r="Q29" s="14"/>
      <c r="R29" s="14"/>
      <c r="S29" s="14"/>
      <c r="T29" s="14"/>
      <c r="U29" s="14"/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/>
      <c r="AD29" s="44">
        <f t="shared" si="0"/>
        <v>-56.549970095705895</v>
      </c>
      <c r="AE29" s="45">
        <f t="shared" si="1"/>
        <v>-5.34304359822797E-2</v>
      </c>
      <c r="AF29" s="78"/>
    </row>
    <row r="30" spans="1:32" s="79" customFormat="1" ht="19.9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>
        <v>-4.2725999838925999</v>
      </c>
      <c r="H30" s="14"/>
      <c r="I30" s="31"/>
      <c r="J30" s="31"/>
      <c r="K30" s="31"/>
      <c r="L30" s="14"/>
      <c r="M30" s="14"/>
      <c r="N30" s="14"/>
      <c r="O30" s="14"/>
      <c r="P30" s="14"/>
      <c r="Q30" s="14">
        <v>-0.60637934407820004</v>
      </c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-4.8789793279708</v>
      </c>
      <c r="AE30" s="45">
        <f t="shared" si="1"/>
        <v>-4.6098343146923253E-3</v>
      </c>
      <c r="AF30" s="78"/>
    </row>
    <row r="31" spans="1:32" s="79" customFormat="1" ht="19.9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>
        <v>0</v>
      </c>
      <c r="G31" s="14">
        <v>0</v>
      </c>
      <c r="H31" s="14"/>
      <c r="I31" s="31"/>
      <c r="J31" s="31"/>
      <c r="K31" s="31"/>
      <c r="L31" s="14">
        <v>0</v>
      </c>
      <c r="M31" s="14"/>
      <c r="N31" s="14">
        <v>0</v>
      </c>
      <c r="O31" s="14">
        <v>0</v>
      </c>
      <c r="P31" s="14"/>
      <c r="Q31" s="14">
        <v>0</v>
      </c>
      <c r="R31" s="14"/>
      <c r="S31" s="14"/>
      <c r="T31" s="14">
        <v>0</v>
      </c>
      <c r="U31" s="14"/>
      <c r="V31" s="14">
        <v>0</v>
      </c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s="79" customFormat="1" ht="19.95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-2465.5051773648179</v>
      </c>
      <c r="F32" s="46">
        <f t="shared" si="2"/>
        <v>-1515.2717361601999</v>
      </c>
      <c r="G32" s="46">
        <f t="shared" si="2"/>
        <v>-44579.132334996837</v>
      </c>
      <c r="H32" s="46">
        <f t="shared" si="2"/>
        <v>0</v>
      </c>
      <c r="I32" s="46">
        <f>SUM(I6:I31)</f>
        <v>0</v>
      </c>
      <c r="J32" s="46">
        <f>SUM(J6:J31)</f>
        <v>-13.475270005631399</v>
      </c>
      <c r="K32" s="46">
        <f>SUM(K6:K31)</f>
        <v>-5.7554988715599983E-2</v>
      </c>
      <c r="L32" s="46">
        <f t="shared" si="2"/>
        <v>0</v>
      </c>
      <c r="M32" s="46">
        <f t="shared" si="2"/>
        <v>-590.99582074391799</v>
      </c>
      <c r="N32" s="46">
        <f t="shared" si="2"/>
        <v>81.573683947662303</v>
      </c>
      <c r="O32" s="46">
        <f t="shared" si="2"/>
        <v>68959.58231157354</v>
      </c>
      <c r="P32" s="46">
        <f t="shared" si="2"/>
        <v>0</v>
      </c>
      <c r="Q32" s="46">
        <f t="shared" si="2"/>
        <v>81279.036399717952</v>
      </c>
      <c r="R32" s="46">
        <f t="shared" si="2"/>
        <v>0</v>
      </c>
      <c r="S32" s="46">
        <f t="shared" si="2"/>
        <v>0</v>
      </c>
      <c r="T32" s="46">
        <f t="shared" si="2"/>
        <v>2499.9626468179317</v>
      </c>
      <c r="U32" s="46">
        <f t="shared" si="2"/>
        <v>0</v>
      </c>
      <c r="V32" s="46">
        <f t="shared" si="2"/>
        <v>1853.1093680580605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288.04874207551961</v>
      </c>
      <c r="AB32" s="46">
        <f t="shared" si="2"/>
        <v>41.621202141000197</v>
      </c>
      <c r="AC32" s="46">
        <f t="shared" si="2"/>
        <v>0</v>
      </c>
      <c r="AD32" s="62">
        <f t="shared" si="2"/>
        <v>105838.49646007155</v>
      </c>
      <c r="AE32" s="47"/>
      <c r="AF32" s="78"/>
    </row>
    <row r="33" spans="1:32" s="79" customFormat="1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-2.3294975456259905</v>
      </c>
      <c r="F33" s="63">
        <f t="shared" si="3"/>
        <v>-1.4316829762711611</v>
      </c>
      <c r="G33" s="63">
        <f t="shared" si="3"/>
        <v>-42.119959963541895</v>
      </c>
      <c r="H33" s="63">
        <f t="shared" si="3"/>
        <v>0</v>
      </c>
      <c r="I33" s="63">
        <f t="shared" si="3"/>
        <v>0</v>
      </c>
      <c r="J33" s="63">
        <f t="shared" si="3"/>
        <v>-1.2731917455682164E-2</v>
      </c>
      <c r="K33" s="63">
        <f t="shared" si="3"/>
        <v>-5.4380013549524558E-5</v>
      </c>
      <c r="L33" s="63">
        <f t="shared" si="3"/>
        <v>0</v>
      </c>
      <c r="M33" s="63">
        <f t="shared" si="3"/>
        <v>-0.55839400644440951</v>
      </c>
      <c r="N33" s="63">
        <f t="shared" si="3"/>
        <v>7.7073736566577788E-2</v>
      </c>
      <c r="O33" s="63">
        <f t="shared" si="3"/>
        <v>65.155481812413228</v>
      </c>
      <c r="P33" s="63">
        <f t="shared" si="3"/>
        <v>0</v>
      </c>
      <c r="Q33" s="63">
        <f t="shared" si="3"/>
        <v>76.79534301621635</v>
      </c>
      <c r="R33" s="63">
        <f t="shared" si="3"/>
        <v>0</v>
      </c>
      <c r="S33" s="63">
        <f t="shared" si="3"/>
        <v>0</v>
      </c>
      <c r="T33" s="63">
        <f t="shared" si="3"/>
        <v>2.3620541961884949</v>
      </c>
      <c r="U33" s="63">
        <f t="shared" si="3"/>
        <v>0</v>
      </c>
      <c r="V33" s="63">
        <f t="shared" si="3"/>
        <v>1.7508840639635894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0.27215876236884035</v>
      </c>
      <c r="AB33" s="63">
        <f t="shared" si="3"/>
        <v>3.9325201635590258E-2</v>
      </c>
      <c r="AC33" s="63">
        <f t="shared" si="3"/>
        <v>0</v>
      </c>
      <c r="AD33" s="64"/>
      <c r="AE33" s="64"/>
      <c r="AF33" s="78"/>
    </row>
    <row r="34" spans="1:32" s="79" customFormat="1" x14ac:dyDescent="0.35">
      <c r="A34" s="75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s="79" customFormat="1" x14ac:dyDescent="0.35">
      <c r="A35" s="75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s="79" customFormat="1" x14ac:dyDescent="0.35">
      <c r="A36" s="75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s="79" customFormat="1" x14ac:dyDescent="0.35">
      <c r="A37" s="75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s="79" customFormat="1" x14ac:dyDescent="0.35">
      <c r="A38" s="75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1093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32" width="8.88671875" style="79"/>
    <col min="1026" max="16384" width="8.88671875" style="79"/>
  </cols>
  <sheetData>
    <row r="1" spans="1:32" s="79" customFormat="1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s="79" customFormat="1" ht="19.95" customHeight="1" x14ac:dyDescent="0.35">
      <c r="A2" s="69"/>
      <c r="B2" s="100" t="s">
        <v>75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s="79" customFormat="1" ht="19.95" customHeight="1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8"/>
    </row>
    <row r="4" spans="1:32" s="79" customFormat="1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s="79" customFormat="1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s="79" customFormat="1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-1.3831991691594001</v>
      </c>
      <c r="F6" s="13"/>
      <c r="G6" s="13">
        <v>4515.8300976951996</v>
      </c>
      <c r="H6" s="13"/>
      <c r="I6" s="14"/>
      <c r="J6" s="14"/>
      <c r="K6" s="14"/>
      <c r="L6" s="14"/>
      <c r="M6" s="14"/>
      <c r="N6" s="14"/>
      <c r="O6" s="14">
        <v>3324.32686403241</v>
      </c>
      <c r="P6" s="14"/>
      <c r="Q6" s="14">
        <v>17094.081821868898</v>
      </c>
      <c r="R6" s="14">
        <v>4.8106076774376003</v>
      </c>
      <c r="S6" s="14"/>
      <c r="T6" s="14">
        <v>427.00573065485497</v>
      </c>
      <c r="U6" s="14">
        <v>0</v>
      </c>
      <c r="V6" s="14">
        <v>1067.8020680488301</v>
      </c>
      <c r="W6" s="14"/>
      <c r="X6" s="14"/>
      <c r="Y6" s="14"/>
      <c r="Z6" s="14"/>
      <c r="AA6" s="14">
        <v>17.195094239467998</v>
      </c>
      <c r="AB6" s="14">
        <v>48.941160687274497</v>
      </c>
      <c r="AC6" s="14"/>
      <c r="AD6" s="44">
        <f t="shared" ref="AD6:AD31" si="0">SUM(D6:AC6)</f>
        <v>26498.610245735217</v>
      </c>
      <c r="AE6" s="45">
        <f t="shared" ref="AE6:AE31" si="1">AD6/$AD$32*100</f>
        <v>60.627717636496705</v>
      </c>
      <c r="AF6" s="78"/>
    </row>
    <row r="7" spans="1:32" s="79" customFormat="1" ht="19.95" customHeight="1" x14ac:dyDescent="0.3">
      <c r="A7" s="51">
        <v>2</v>
      </c>
      <c r="B7" s="114"/>
      <c r="C7" s="54" t="s">
        <v>11</v>
      </c>
      <c r="D7" s="13"/>
      <c r="E7" s="12">
        <v>-1908.1665563459801</v>
      </c>
      <c r="F7" s="13"/>
      <c r="G7" s="13">
        <v>46.1106975848544</v>
      </c>
      <c r="H7" s="13"/>
      <c r="I7" s="14"/>
      <c r="J7" s="14"/>
      <c r="K7" s="14"/>
      <c r="L7" s="14"/>
      <c r="M7" s="14"/>
      <c r="N7" s="14"/>
      <c r="O7" s="14">
        <v>34.983291859546902</v>
      </c>
      <c r="P7" s="14"/>
      <c r="Q7" s="14">
        <v>12.6999690535147</v>
      </c>
      <c r="R7" s="14"/>
      <c r="S7" s="14"/>
      <c r="T7" s="14"/>
      <c r="U7" s="14"/>
      <c r="V7" s="14">
        <v>6.8932917098270998</v>
      </c>
      <c r="W7" s="14"/>
      <c r="X7" s="14"/>
      <c r="Y7" s="14"/>
      <c r="Z7" s="14"/>
      <c r="AA7" s="14"/>
      <c r="AB7" s="14"/>
      <c r="AC7" s="14"/>
      <c r="AD7" s="44">
        <f t="shared" si="0"/>
        <v>-1807.479306138237</v>
      </c>
      <c r="AE7" s="45">
        <f t="shared" si="1"/>
        <v>-4.1354374433276835</v>
      </c>
      <c r="AF7" s="78"/>
    </row>
    <row r="8" spans="1:32" s="79" customFormat="1" ht="19.9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41.8201298670702</v>
      </c>
      <c r="H8" s="13"/>
      <c r="I8" s="14"/>
      <c r="J8" s="14"/>
      <c r="K8" s="14"/>
      <c r="L8" s="14"/>
      <c r="M8" s="14"/>
      <c r="N8" s="14"/>
      <c r="O8" s="14">
        <v>150.26939548243601</v>
      </c>
      <c r="P8" s="14"/>
      <c r="Q8" s="14">
        <v>756.92909068793301</v>
      </c>
      <c r="R8" s="14"/>
      <c r="S8" s="14"/>
      <c r="T8" s="14">
        <v>2.8578604403755001</v>
      </c>
      <c r="U8" s="14"/>
      <c r="V8" s="14">
        <v>67.850150308033093</v>
      </c>
      <c r="W8" s="14"/>
      <c r="X8" s="14"/>
      <c r="Y8" s="14"/>
      <c r="Z8" s="14"/>
      <c r="AA8" s="14"/>
      <c r="AB8" s="14"/>
      <c r="AC8" s="14"/>
      <c r="AD8" s="44">
        <f t="shared" si="0"/>
        <v>1019.7266267858478</v>
      </c>
      <c r="AE8" s="45">
        <f t="shared" si="1"/>
        <v>2.3330920913159874</v>
      </c>
      <c r="AF8" s="78"/>
    </row>
    <row r="9" spans="1:32" s="79" customFormat="1" ht="19.95" customHeight="1" x14ac:dyDescent="0.3">
      <c r="A9" s="51">
        <v>4</v>
      </c>
      <c r="B9" s="114"/>
      <c r="C9" s="54" t="s">
        <v>13</v>
      </c>
      <c r="D9" s="13"/>
      <c r="E9" s="13"/>
      <c r="F9" s="13">
        <v>126.990119046046</v>
      </c>
      <c r="G9" s="12">
        <v>0</v>
      </c>
      <c r="H9" s="13"/>
      <c r="I9" s="14"/>
      <c r="J9" s="14"/>
      <c r="K9" s="14"/>
      <c r="L9" s="14"/>
      <c r="M9" s="14"/>
      <c r="N9" s="14">
        <v>46.649406296745298</v>
      </c>
      <c r="O9" s="14">
        <v>1000.1781005975899</v>
      </c>
      <c r="P9" s="14"/>
      <c r="Q9" s="14">
        <v>1870.4826318758801</v>
      </c>
      <c r="R9" s="14">
        <v>109.989350514874</v>
      </c>
      <c r="S9" s="14"/>
      <c r="T9" s="14">
        <v>48.6868225530662</v>
      </c>
      <c r="U9" s="14"/>
      <c r="V9" s="14">
        <v>21.889233146714901</v>
      </c>
      <c r="W9" s="14"/>
      <c r="X9" s="14"/>
      <c r="Y9" s="14"/>
      <c r="Z9" s="14"/>
      <c r="AA9" s="14">
        <v>56.716859401354597</v>
      </c>
      <c r="AB9" s="14">
        <v>9.5300076501461</v>
      </c>
      <c r="AC9" s="14"/>
      <c r="AD9" s="44">
        <f t="shared" si="0"/>
        <v>3291.1125310824173</v>
      </c>
      <c r="AE9" s="45">
        <f t="shared" si="1"/>
        <v>7.5299285281013661</v>
      </c>
      <c r="AF9" s="78"/>
    </row>
    <row r="10" spans="1:32" s="79" customFormat="1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s="79" customFormat="1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/>
      <c r="H11" s="14"/>
      <c r="I11" s="18">
        <v>0</v>
      </c>
      <c r="J11" s="19"/>
      <c r="K11" s="19"/>
      <c r="L11" s="20"/>
      <c r="M11" s="20"/>
      <c r="N11" s="20"/>
      <c r="O11" s="20">
        <v>3.6607537689937</v>
      </c>
      <c r="P11" s="20"/>
      <c r="Q11" s="14">
        <v>5.1543090905096998</v>
      </c>
      <c r="R11" s="14"/>
      <c r="S11" s="14"/>
      <c r="T11" s="14"/>
      <c r="U11" s="14"/>
      <c r="V11" s="21">
        <v>14.5159291168853</v>
      </c>
      <c r="W11" s="14"/>
      <c r="X11" s="14"/>
      <c r="Y11" s="14"/>
      <c r="Z11" s="14"/>
      <c r="AA11" s="14"/>
      <c r="AB11" s="14"/>
      <c r="AC11" s="14"/>
      <c r="AD11" s="44">
        <f t="shared" si="0"/>
        <v>23.330991976388699</v>
      </c>
      <c r="AE11" s="45">
        <f t="shared" si="1"/>
        <v>5.3380338840657494E-2</v>
      </c>
      <c r="AF11" s="78"/>
    </row>
    <row r="12" spans="1:32" s="79" customFormat="1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-11.8982428956042</v>
      </c>
      <c r="K12" s="19"/>
      <c r="L12" s="20"/>
      <c r="M12" s="20"/>
      <c r="N12" s="20"/>
      <c r="O12" s="20"/>
      <c r="P12" s="20"/>
      <c r="Q12" s="14"/>
      <c r="R12" s="14"/>
      <c r="S12" s="14"/>
      <c r="T12" s="14"/>
      <c r="U12" s="14"/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-11.8982428956042</v>
      </c>
      <c r="AE12" s="45">
        <f t="shared" si="1"/>
        <v>-2.7222684659896197E-2</v>
      </c>
      <c r="AF12" s="78"/>
    </row>
    <row r="13" spans="1:32" s="79" customFormat="1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>
        <v>0.95068809234240004</v>
      </c>
      <c r="W13" s="14"/>
      <c r="X13" s="14"/>
      <c r="Y13" s="14"/>
      <c r="Z13" s="14"/>
      <c r="AA13" s="14"/>
      <c r="AB13" s="14"/>
      <c r="AC13" s="14"/>
      <c r="AD13" s="44">
        <f t="shared" si="0"/>
        <v>0.95068809234240004</v>
      </c>
      <c r="AE13" s="45">
        <f t="shared" si="1"/>
        <v>2.1751347971990802E-3</v>
      </c>
      <c r="AF13" s="78"/>
    </row>
    <row r="14" spans="1:32" s="79" customFormat="1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-1944.33218404116</v>
      </c>
      <c r="H14" s="14"/>
      <c r="I14" s="20"/>
      <c r="J14" s="20"/>
      <c r="K14" s="20"/>
      <c r="L14" s="59">
        <v>0</v>
      </c>
      <c r="M14" s="60">
        <v>-0.90411005634130004</v>
      </c>
      <c r="N14" s="60"/>
      <c r="O14" s="60">
        <v>-174.78564698237801</v>
      </c>
      <c r="P14" s="60"/>
      <c r="Q14" s="14">
        <v>3955.2030792798901</v>
      </c>
      <c r="R14" s="14"/>
      <c r="S14" s="14"/>
      <c r="T14" s="14">
        <v>3.3505890989422</v>
      </c>
      <c r="U14" s="14">
        <v>0</v>
      </c>
      <c r="V14" s="21">
        <v>96.716535719701895</v>
      </c>
      <c r="W14" s="14"/>
      <c r="X14" s="14"/>
      <c r="Y14" s="14"/>
      <c r="Z14" s="14"/>
      <c r="AA14" s="14">
        <v>8.5917372179201994</v>
      </c>
      <c r="AB14" s="14">
        <v>1.6300681819922</v>
      </c>
      <c r="AC14" s="14"/>
      <c r="AD14" s="44">
        <f t="shared" si="0"/>
        <v>1945.4700684185673</v>
      </c>
      <c r="AE14" s="45">
        <f t="shared" si="1"/>
        <v>4.4511545656368909</v>
      </c>
      <c r="AF14" s="78"/>
    </row>
    <row r="15" spans="1:32" s="79" customFormat="1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-2.3240549981958001</v>
      </c>
      <c r="H15" s="14"/>
      <c r="I15" s="20"/>
      <c r="J15" s="20"/>
      <c r="K15" s="20"/>
      <c r="L15" s="60"/>
      <c r="M15" s="59">
        <v>-436.93666683934202</v>
      </c>
      <c r="N15" s="60"/>
      <c r="O15" s="60">
        <v>-2.2877665087221999</v>
      </c>
      <c r="P15" s="60"/>
      <c r="Q15" s="14">
        <v>7.4036492612547997</v>
      </c>
      <c r="R15" s="14"/>
      <c r="S15" s="14"/>
      <c r="T15" s="14"/>
      <c r="U15" s="14"/>
      <c r="V15" s="14">
        <v>2.5407765538229001</v>
      </c>
      <c r="W15" s="14"/>
      <c r="X15" s="14"/>
      <c r="Y15" s="14"/>
      <c r="Z15" s="14"/>
      <c r="AA15" s="14"/>
      <c r="AB15" s="14"/>
      <c r="AC15" s="14"/>
      <c r="AD15" s="44">
        <f t="shared" si="0"/>
        <v>-431.60406253118225</v>
      </c>
      <c r="AE15" s="45">
        <f t="shared" si="1"/>
        <v>-0.98749213604954345</v>
      </c>
      <c r="AF15" s="78"/>
    </row>
    <row r="16" spans="1:32" s="79" customFormat="1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-45.081334382788597</v>
      </c>
      <c r="H16" s="14"/>
      <c r="I16" s="20"/>
      <c r="J16" s="20"/>
      <c r="K16" s="20"/>
      <c r="L16" s="60"/>
      <c r="M16" s="60"/>
      <c r="N16" s="18">
        <v>0</v>
      </c>
      <c r="O16" s="60">
        <v>-94.707188502788696</v>
      </c>
      <c r="P16" s="60"/>
      <c r="Q16" s="14">
        <v>143.02589267421499</v>
      </c>
      <c r="R16" s="14">
        <v>-0.70322921406750005</v>
      </c>
      <c r="S16" s="14"/>
      <c r="T16" s="14"/>
      <c r="U16" s="14"/>
      <c r="V16" s="14">
        <v>10.568606067849201</v>
      </c>
      <c r="W16" s="14"/>
      <c r="X16" s="14"/>
      <c r="Y16" s="14"/>
      <c r="Z16" s="14"/>
      <c r="AA16" s="14"/>
      <c r="AB16" s="14"/>
      <c r="AC16" s="14"/>
      <c r="AD16" s="44">
        <f t="shared" si="0"/>
        <v>13.102746642419394</v>
      </c>
      <c r="AE16" s="45">
        <f t="shared" si="1"/>
        <v>2.9978539113273313E-2</v>
      </c>
      <c r="AF16" s="78"/>
    </row>
    <row r="17" spans="1:32" s="79" customFormat="1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-13.7297461061454</v>
      </c>
      <c r="G17" s="14">
        <v>-7064.97085625406</v>
      </c>
      <c r="H17" s="14"/>
      <c r="I17" s="20"/>
      <c r="J17" s="20"/>
      <c r="K17" s="20"/>
      <c r="L17" s="60"/>
      <c r="M17" s="60"/>
      <c r="N17" s="60">
        <v>4.4625225830715998</v>
      </c>
      <c r="O17" s="59">
        <v>0</v>
      </c>
      <c r="P17" s="60"/>
      <c r="Q17" s="14">
        <v>23398.237599980999</v>
      </c>
      <c r="R17" s="14">
        <v>0.84257968897820001</v>
      </c>
      <c r="S17" s="14"/>
      <c r="T17" s="14">
        <v>269.26511803521601</v>
      </c>
      <c r="U17" s="14"/>
      <c r="V17" s="14">
        <v>412.33939332112999</v>
      </c>
      <c r="W17" s="14"/>
      <c r="X17" s="14"/>
      <c r="Y17" s="14"/>
      <c r="Z17" s="14"/>
      <c r="AA17" s="14">
        <v>39.639485878867298</v>
      </c>
      <c r="AB17" s="14">
        <v>11.429658336709601</v>
      </c>
      <c r="AC17" s="14"/>
      <c r="AD17" s="44">
        <f t="shared" si="0"/>
        <v>17057.515755464767</v>
      </c>
      <c r="AE17" s="45">
        <f t="shared" si="1"/>
        <v>39.026886286191278</v>
      </c>
      <c r="AF17" s="78"/>
    </row>
    <row r="18" spans="1:32" s="79" customFormat="1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s="79" customFormat="1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-93.496439722391301</v>
      </c>
      <c r="G19" s="14">
        <v>-1715.2298766265001</v>
      </c>
      <c r="H19" s="14"/>
      <c r="I19" s="14"/>
      <c r="J19" s="14"/>
      <c r="K19" s="14"/>
      <c r="L19" s="14"/>
      <c r="M19" s="14"/>
      <c r="N19" s="14">
        <v>-0.2283415279155</v>
      </c>
      <c r="O19" s="14">
        <v>-2276.4538808471798</v>
      </c>
      <c r="P19" s="14"/>
      <c r="Q19" s="25">
        <v>0</v>
      </c>
      <c r="R19" s="26">
        <v>0</v>
      </c>
      <c r="S19" s="26"/>
      <c r="T19" s="14">
        <v>28.6551027036469</v>
      </c>
      <c r="U19" s="14"/>
      <c r="V19" s="14">
        <v>279.30159806567298</v>
      </c>
      <c r="W19" s="14"/>
      <c r="X19" s="14"/>
      <c r="Y19" s="14"/>
      <c r="Z19" s="14"/>
      <c r="AA19" s="14">
        <v>2.6623215577249</v>
      </c>
      <c r="AB19" s="14">
        <v>3.1108215874081999</v>
      </c>
      <c r="AC19" s="14"/>
      <c r="AD19" s="44">
        <f t="shared" si="0"/>
        <v>-3771.6786948095337</v>
      </c>
      <c r="AE19" s="45">
        <f t="shared" si="1"/>
        <v>-8.6294439143768127</v>
      </c>
      <c r="AF19" s="78"/>
    </row>
    <row r="20" spans="1:32" s="79" customFormat="1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s="79" customFormat="1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s="79" customFormat="1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s="79" customFormat="1" ht="19.95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/>
      <c r="F23" s="14"/>
      <c r="G23" s="14"/>
      <c r="H23" s="14"/>
      <c r="I23" s="14"/>
      <c r="J23" s="14"/>
      <c r="K23" s="14"/>
      <c r="L23" s="14">
        <v>0</v>
      </c>
      <c r="M23" s="14"/>
      <c r="N23" s="14"/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s="79" customFormat="1" ht="19.95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s="79" customFormat="1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>
        <v>-83.1490223665011</v>
      </c>
      <c r="H25" s="14"/>
      <c r="I25" s="31"/>
      <c r="J25" s="31"/>
      <c r="K25" s="31"/>
      <c r="L25" s="14"/>
      <c r="M25" s="14"/>
      <c r="N25" s="14"/>
      <c r="O25" s="14">
        <v>-0.9430464072525</v>
      </c>
      <c r="P25" s="14"/>
      <c r="Q25" s="14">
        <v>-6.1608414562999998E-3</v>
      </c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/>
      <c r="AD25" s="44">
        <f t="shared" si="0"/>
        <v>-84.098229615209902</v>
      </c>
      <c r="AE25" s="45">
        <f t="shared" si="1"/>
        <v>-0.19241325003679433</v>
      </c>
      <c r="AF25" s="78"/>
    </row>
    <row r="26" spans="1:32" s="79" customFormat="1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>
        <v>-2.9380906001825999</v>
      </c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-2.9380906001825999</v>
      </c>
      <c r="AE26" s="45">
        <f t="shared" si="1"/>
        <v>-6.7222290394261201E-3</v>
      </c>
      <c r="AF26" s="78"/>
    </row>
    <row r="27" spans="1:32" s="79" customFormat="1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s="79" customFormat="1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s="79" customFormat="1" ht="19.95" customHeight="1" x14ac:dyDescent="0.3">
      <c r="A29" s="51">
        <v>24</v>
      </c>
      <c r="B29" s="120"/>
      <c r="C29" s="58" t="s">
        <v>33</v>
      </c>
      <c r="D29" s="14"/>
      <c r="E29" s="14"/>
      <c r="F29" s="14">
        <v>-26.6087625758143</v>
      </c>
      <c r="G29" s="14"/>
      <c r="H29" s="14"/>
      <c r="I29" s="31"/>
      <c r="J29" s="31"/>
      <c r="K29" s="3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-26.6087625758143</v>
      </c>
      <c r="AE29" s="45">
        <f t="shared" si="1"/>
        <v>-6.0879741584285114E-2</v>
      </c>
      <c r="AF29" s="78"/>
    </row>
    <row r="30" spans="1:32" s="79" customFormat="1" ht="19.95" customHeight="1" x14ac:dyDescent="0.3">
      <c r="A30" s="51">
        <v>25</v>
      </c>
      <c r="B30" s="120"/>
      <c r="C30" s="58" t="s">
        <v>34</v>
      </c>
      <c r="D30" s="14"/>
      <c r="E30" s="14"/>
      <c r="F30" s="14">
        <v>-0.75853938786889996</v>
      </c>
      <c r="G30" s="14">
        <v>-5.6671550141051004</v>
      </c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-6.4256944019740008</v>
      </c>
      <c r="AE30" s="45">
        <f t="shared" si="1"/>
        <v>-1.4701721418918448E-2</v>
      </c>
      <c r="AF30" s="78"/>
    </row>
    <row r="31" spans="1:32" s="79" customFormat="1" ht="19.9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>
        <v>0</v>
      </c>
      <c r="G31" s="14">
        <v>0</v>
      </c>
      <c r="H31" s="14"/>
      <c r="I31" s="31"/>
      <c r="J31" s="31"/>
      <c r="K31" s="31"/>
      <c r="L31" s="14">
        <v>0</v>
      </c>
      <c r="M31" s="14"/>
      <c r="N31" s="14">
        <v>0</v>
      </c>
      <c r="O31" s="14">
        <v>0</v>
      </c>
      <c r="P31" s="14"/>
      <c r="Q31" s="14">
        <v>0</v>
      </c>
      <c r="R31" s="14">
        <v>0</v>
      </c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s="79" customFormat="1" ht="19.95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-1909.5497555151394</v>
      </c>
      <c r="F32" s="46">
        <f t="shared" si="2"/>
        <v>-7.6033687461738957</v>
      </c>
      <c r="G32" s="46">
        <f t="shared" si="2"/>
        <v>-6259.9316491363697</v>
      </c>
      <c r="H32" s="46">
        <f t="shared" si="2"/>
        <v>0</v>
      </c>
      <c r="I32" s="46">
        <f t="shared" si="2"/>
        <v>0</v>
      </c>
      <c r="J32" s="46">
        <f t="shared" si="2"/>
        <v>-11.8982428956042</v>
      </c>
      <c r="K32" s="46">
        <f t="shared" si="2"/>
        <v>0</v>
      </c>
      <c r="L32" s="46">
        <f t="shared" si="2"/>
        <v>0</v>
      </c>
      <c r="M32" s="46">
        <f t="shared" si="2"/>
        <v>-437.84077689568335</v>
      </c>
      <c r="N32" s="46">
        <f t="shared" si="2"/>
        <v>50.883587351901404</v>
      </c>
      <c r="O32" s="46">
        <f t="shared" si="2"/>
        <v>1964.2408764926536</v>
      </c>
      <c r="P32" s="46">
        <f t="shared" si="2"/>
        <v>0</v>
      </c>
      <c r="Q32" s="46">
        <f t="shared" si="2"/>
        <v>47243.211882931639</v>
      </c>
      <c r="R32" s="46">
        <f t="shared" si="2"/>
        <v>114.93930866722231</v>
      </c>
      <c r="S32" s="46">
        <f t="shared" si="2"/>
        <v>0</v>
      </c>
      <c r="T32" s="46">
        <f t="shared" si="2"/>
        <v>779.82122348610164</v>
      </c>
      <c r="U32" s="46">
        <f t="shared" si="2"/>
        <v>0</v>
      </c>
      <c r="V32" s="46">
        <f t="shared" si="2"/>
        <v>1981.3682701508098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124.80549829533497</v>
      </c>
      <c r="AB32" s="46">
        <f t="shared" si="2"/>
        <v>74.641716443530584</v>
      </c>
      <c r="AC32" s="46">
        <f t="shared" si="2"/>
        <v>0</v>
      </c>
      <c r="AD32" s="62">
        <f t="shared" si="2"/>
        <v>43707.088570630229</v>
      </c>
      <c r="AE32" s="47"/>
      <c r="AF32" s="78"/>
    </row>
    <row r="33" spans="1:32" s="79" customFormat="1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-4.3689703843561345</v>
      </c>
      <c r="F33" s="63">
        <f t="shared" si="3"/>
        <v>-1.7396191315481757E-2</v>
      </c>
      <c r="G33" s="63">
        <f t="shared" si="3"/>
        <v>-14.322463137805167</v>
      </c>
      <c r="H33" s="63">
        <f t="shared" si="3"/>
        <v>0</v>
      </c>
      <c r="I33" s="63">
        <f t="shared" si="3"/>
        <v>0</v>
      </c>
      <c r="J33" s="63">
        <f t="shared" si="3"/>
        <v>-2.7222684659896197E-2</v>
      </c>
      <c r="K33" s="63">
        <f t="shared" si="3"/>
        <v>0</v>
      </c>
      <c r="L33" s="63">
        <f t="shared" si="3"/>
        <v>0</v>
      </c>
      <c r="M33" s="63">
        <f t="shared" si="3"/>
        <v>-1.0017614790061729</v>
      </c>
      <c r="N33" s="63">
        <f t="shared" si="3"/>
        <v>0.11641953059782059</v>
      </c>
      <c r="O33" s="63">
        <f t="shared" si="3"/>
        <v>4.4941013934580871</v>
      </c>
      <c r="P33" s="63">
        <f t="shared" si="3"/>
        <v>0</v>
      </c>
      <c r="Q33" s="63">
        <f t="shared" si="3"/>
        <v>108.090503000645</v>
      </c>
      <c r="R33" s="63">
        <f t="shared" si="3"/>
        <v>0.26297635561216004</v>
      </c>
      <c r="S33" s="63">
        <f t="shared" si="3"/>
        <v>0</v>
      </c>
      <c r="T33" s="63">
        <f t="shared" si="3"/>
        <v>1.7841985110170817</v>
      </c>
      <c r="U33" s="63">
        <f t="shared" si="3"/>
        <v>0</v>
      </c>
      <c r="V33" s="63">
        <f t="shared" si="3"/>
        <v>4.5332881574780206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0.28554978694966265</v>
      </c>
      <c r="AB33" s="63">
        <f t="shared" si="3"/>
        <v>0.17077714138499595</v>
      </c>
      <c r="AC33" s="63">
        <f t="shared" si="3"/>
        <v>0</v>
      </c>
      <c r="AD33" s="64"/>
      <c r="AE33" s="64"/>
      <c r="AF33" s="78"/>
    </row>
    <row r="34" spans="1:32" s="79" customFormat="1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s="79" customFormat="1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s="79" customFormat="1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s="79" customFormat="1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s="79" customFormat="1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3.777343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55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76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-196.42264372158101</v>
      </c>
      <c r="F6" s="13"/>
      <c r="G6" s="13">
        <v>1374.2520467847801</v>
      </c>
      <c r="H6" s="13"/>
      <c r="I6" s="14"/>
      <c r="J6" s="14"/>
      <c r="K6" s="14"/>
      <c r="L6" s="14"/>
      <c r="M6" s="14"/>
      <c r="N6" s="14"/>
      <c r="O6" s="14">
        <v>90291.647218487997</v>
      </c>
      <c r="P6" s="14"/>
      <c r="Q6" s="14">
        <v>1160.0886976731599</v>
      </c>
      <c r="R6" s="14"/>
      <c r="S6" s="14"/>
      <c r="T6" s="14">
        <v>733.92966986020804</v>
      </c>
      <c r="U6" s="14">
        <v>0</v>
      </c>
      <c r="V6" s="14">
        <v>6.1374665094417296</v>
      </c>
      <c r="W6" s="14"/>
      <c r="X6" s="14"/>
      <c r="Y6" s="14"/>
      <c r="Z6" s="14"/>
      <c r="AA6" s="14">
        <v>238.188487329091</v>
      </c>
      <c r="AB6" s="14"/>
      <c r="AC6" s="14"/>
      <c r="AD6" s="44">
        <f t="shared" ref="AD6:AD31" si="0">SUM(D6:AC6)</f>
        <v>93607.820942923106</v>
      </c>
      <c r="AE6" s="45">
        <f t="shared" ref="AE6:AE31" si="1">AD6/$AD$32*100</f>
        <v>80.252570106791708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-1128.4865717313401</v>
      </c>
      <c r="F7" s="13"/>
      <c r="G7" s="13"/>
      <c r="H7" s="13"/>
      <c r="I7" s="14"/>
      <c r="J7" s="14"/>
      <c r="K7" s="14"/>
      <c r="L7" s="14"/>
      <c r="M7" s="14"/>
      <c r="N7" s="14"/>
      <c r="O7" s="14">
        <v>394.25464787793101</v>
      </c>
      <c r="P7" s="14"/>
      <c r="Q7" s="14"/>
      <c r="R7" s="14"/>
      <c r="S7" s="14"/>
      <c r="T7" s="14"/>
      <c r="U7" s="14">
        <v>0</v>
      </c>
      <c r="V7" s="14"/>
      <c r="W7" s="14"/>
      <c r="X7" s="14"/>
      <c r="Y7" s="14"/>
      <c r="Z7" s="14"/>
      <c r="AA7" s="14"/>
      <c r="AB7" s="14"/>
      <c r="AC7" s="14"/>
      <c r="AD7" s="44">
        <f t="shared" si="0"/>
        <v>-734.23192385340906</v>
      </c>
      <c r="AE7" s="45">
        <f t="shared" si="1"/>
        <v>-0.62947730595736096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0</v>
      </c>
      <c r="AE8" s="45">
        <f t="shared" si="1"/>
        <v>0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/>
      <c r="G9" s="12">
        <v>0</v>
      </c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44">
        <f t="shared" si="0"/>
        <v>0</v>
      </c>
      <c r="AE9" s="45">
        <f t="shared" si="1"/>
        <v>0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/>
      <c r="H11" s="14"/>
      <c r="I11" s="18">
        <v>0</v>
      </c>
      <c r="J11" s="19">
        <v>-84.010024513252304</v>
      </c>
      <c r="K11" s="19"/>
      <c r="L11" s="20"/>
      <c r="M11" s="20"/>
      <c r="N11" s="20"/>
      <c r="O11" s="20">
        <v>20165.4882074054</v>
      </c>
      <c r="P11" s="20"/>
      <c r="Q11" s="14">
        <v>2.78365625212215</v>
      </c>
      <c r="R11" s="14"/>
      <c r="S11" s="14"/>
      <c r="T11" s="14">
        <v>0.54191813176382897</v>
      </c>
      <c r="U11" s="14">
        <v>0</v>
      </c>
      <c r="V11" s="21">
        <v>6.8360462769140998E-2</v>
      </c>
      <c r="W11" s="14"/>
      <c r="X11" s="14"/>
      <c r="Y11" s="14"/>
      <c r="Z11" s="14"/>
      <c r="AA11" s="14"/>
      <c r="AB11" s="14"/>
      <c r="AC11" s="14"/>
      <c r="AD11" s="44">
        <f t="shared" si="0"/>
        <v>20084.872117738803</v>
      </c>
      <c r="AE11" s="45">
        <f t="shared" si="1"/>
        <v>17.219315560156073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-641.21852973369096</v>
      </c>
      <c r="K12" s="19"/>
      <c r="L12" s="20"/>
      <c r="M12" s="20"/>
      <c r="N12" s="20"/>
      <c r="O12" s="20">
        <v>195.89231476237299</v>
      </c>
      <c r="P12" s="20"/>
      <c r="Q12" s="14"/>
      <c r="R12" s="14"/>
      <c r="S12" s="14"/>
      <c r="T12" s="14"/>
      <c r="U12" s="14"/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-445.326214971318</v>
      </c>
      <c r="AE12" s="45">
        <f t="shared" si="1"/>
        <v>-0.38179046288417828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/>
      <c r="H14" s="14"/>
      <c r="I14" s="20"/>
      <c r="J14" s="20"/>
      <c r="K14" s="20"/>
      <c r="L14" s="59">
        <v>0</v>
      </c>
      <c r="M14" s="60">
        <v>-17.7740113224216</v>
      </c>
      <c r="N14" s="60"/>
      <c r="O14" s="60">
        <v>4506.0006605235203</v>
      </c>
      <c r="P14" s="60"/>
      <c r="Q14" s="14">
        <v>2.48077501056036E-3</v>
      </c>
      <c r="R14" s="14"/>
      <c r="S14" s="14"/>
      <c r="T14" s="14"/>
      <c r="U14" s="14">
        <v>0</v>
      </c>
      <c r="V14" s="21"/>
      <c r="W14" s="14"/>
      <c r="X14" s="14"/>
      <c r="Y14" s="14"/>
      <c r="Z14" s="14"/>
      <c r="AA14" s="14"/>
      <c r="AB14" s="14"/>
      <c r="AC14" s="14"/>
      <c r="AD14" s="44">
        <f t="shared" si="0"/>
        <v>4488.2291299761091</v>
      </c>
      <c r="AE14" s="45">
        <f t="shared" si="1"/>
        <v>3.8478827867211831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-272.79878761798</v>
      </c>
      <c r="N15" s="60"/>
      <c r="O15" s="60">
        <v>1.3591061606905701E-2</v>
      </c>
      <c r="P15" s="60"/>
      <c r="Q15" s="14"/>
      <c r="R15" s="14"/>
      <c r="S15" s="14"/>
      <c r="T15" s="14"/>
      <c r="U15" s="14">
        <v>0</v>
      </c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-272.78519655637308</v>
      </c>
      <c r="AE15" s="45">
        <f t="shared" si="1"/>
        <v>-0.23386628264836598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/>
      <c r="O16" s="60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</v>
      </c>
      <c r="AE16" s="45">
        <f t="shared" si="1"/>
        <v>0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-316.230358689365</v>
      </c>
      <c r="G17" s="14">
        <v>12.6212323452696</v>
      </c>
      <c r="H17" s="14"/>
      <c r="I17" s="20"/>
      <c r="J17" s="20"/>
      <c r="K17" s="20">
        <v>34.1551288377443</v>
      </c>
      <c r="L17" s="60"/>
      <c r="M17" s="60"/>
      <c r="N17" s="60">
        <v>19.771499646240201</v>
      </c>
      <c r="O17" s="59">
        <v>0</v>
      </c>
      <c r="P17" s="60"/>
      <c r="Q17" s="14">
        <v>151.41804909023199</v>
      </c>
      <c r="R17" s="14"/>
      <c r="S17" s="14"/>
      <c r="T17" s="14">
        <v>48.187475957677201</v>
      </c>
      <c r="U17" s="14">
        <v>0</v>
      </c>
      <c r="V17" s="14"/>
      <c r="W17" s="14"/>
      <c r="X17" s="14"/>
      <c r="Y17" s="14"/>
      <c r="Z17" s="14"/>
      <c r="AA17" s="14">
        <v>4.1425475866874297</v>
      </c>
      <c r="AB17" s="14"/>
      <c r="AC17" s="14"/>
      <c r="AD17" s="44">
        <f t="shared" si="0"/>
        <v>-45.934425225514239</v>
      </c>
      <c r="AE17" s="45">
        <f t="shared" si="1"/>
        <v>-3.9380851339051039E-2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/>
      <c r="G19" s="14"/>
      <c r="H19" s="14"/>
      <c r="I19" s="14"/>
      <c r="J19" s="14"/>
      <c r="K19" s="14">
        <v>-9.996579101508279E-4</v>
      </c>
      <c r="L19" s="14"/>
      <c r="M19" s="14"/>
      <c r="N19" s="14"/>
      <c r="O19" s="14">
        <v>-22.182104633496401</v>
      </c>
      <c r="P19" s="14"/>
      <c r="Q19" s="25">
        <v>0</v>
      </c>
      <c r="R19" s="26"/>
      <c r="S19" s="26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44">
        <f t="shared" si="0"/>
        <v>-22.183104291406551</v>
      </c>
      <c r="AE19" s="45">
        <f t="shared" si="1"/>
        <v>-1.9018187950533269E-2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76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47</v>
      </c>
      <c r="C23" s="57" t="s">
        <v>27</v>
      </c>
      <c r="D23" s="14">
        <v>0</v>
      </c>
      <c r="E23" s="14">
        <v>0</v>
      </c>
      <c r="F23" s="14"/>
      <c r="G23" s="14"/>
      <c r="H23" s="14"/>
      <c r="I23" s="14">
        <v>0</v>
      </c>
      <c r="J23" s="14">
        <v>0</v>
      </c>
      <c r="K23" s="14"/>
      <c r="L23" s="14">
        <v>0</v>
      </c>
      <c r="M23" s="14"/>
      <c r="N23" s="14"/>
      <c r="O23" s="14">
        <v>0</v>
      </c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/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/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-3.0298685566293799</v>
      </c>
      <c r="G29" s="14"/>
      <c r="H29" s="14"/>
      <c r="I29" s="31"/>
      <c r="J29" s="31"/>
      <c r="K29" s="31"/>
      <c r="L29" s="14"/>
      <c r="M29" s="14"/>
      <c r="N29" s="14"/>
      <c r="O29" s="14">
        <v>-15.449302458105199</v>
      </c>
      <c r="P29" s="14"/>
      <c r="Q29" s="14">
        <v>-0.45800371100542597</v>
      </c>
      <c r="R29" s="14"/>
      <c r="S29" s="14"/>
      <c r="T29" s="14"/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-18.937174725740004</v>
      </c>
      <c r="AE29" s="45">
        <f t="shared" si="1"/>
        <v>-1.6235362889482043E-2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/>
      <c r="AC30" s="33"/>
      <c r="AD30" s="44">
        <f t="shared" si="0"/>
        <v>0</v>
      </c>
      <c r="AE30" s="45">
        <f t="shared" si="1"/>
        <v>0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/>
      <c r="G31" s="14"/>
      <c r="H31" s="14"/>
      <c r="I31" s="31"/>
      <c r="J31" s="31"/>
      <c r="K31" s="31"/>
      <c r="L31" s="14"/>
      <c r="M31" s="14"/>
      <c r="N31" s="14"/>
      <c r="O31" s="14">
        <v>0</v>
      </c>
      <c r="P31" s="14"/>
      <c r="Q31" s="14"/>
      <c r="R31" s="14"/>
      <c r="S31" s="14"/>
      <c r="T31" s="14"/>
      <c r="U31" s="14"/>
      <c r="V31" s="14"/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-1324.909215452921</v>
      </c>
      <c r="F32" s="46">
        <f t="shared" si="2"/>
        <v>-319.26022724599437</v>
      </c>
      <c r="G32" s="46">
        <f t="shared" si="2"/>
        <v>1386.8732791300497</v>
      </c>
      <c r="H32" s="46">
        <f t="shared" si="2"/>
        <v>0</v>
      </c>
      <c r="I32" s="46">
        <f>SUM(I6:I31)</f>
        <v>0</v>
      </c>
      <c r="J32" s="46">
        <f>SUM(J6:J31)</f>
        <v>-725.2285542469433</v>
      </c>
      <c r="K32" s="46">
        <f>SUM(K6:K31)</f>
        <v>34.15412917983415</v>
      </c>
      <c r="L32" s="46">
        <f t="shared" si="2"/>
        <v>0</v>
      </c>
      <c r="M32" s="46">
        <f t="shared" si="2"/>
        <v>-290.57279894040158</v>
      </c>
      <c r="N32" s="46">
        <f t="shared" si="2"/>
        <v>19.771499646240201</v>
      </c>
      <c r="O32" s="46">
        <f t="shared" si="2"/>
        <v>115515.66523302723</v>
      </c>
      <c r="P32" s="46">
        <f t="shared" si="2"/>
        <v>0</v>
      </c>
      <c r="Q32" s="46">
        <f t="shared" si="2"/>
        <v>1313.8348800795193</v>
      </c>
      <c r="R32" s="46">
        <f t="shared" si="2"/>
        <v>0</v>
      </c>
      <c r="S32" s="46">
        <f t="shared" si="2"/>
        <v>0</v>
      </c>
      <c r="T32" s="46">
        <f t="shared" si="2"/>
        <v>782.65906394964907</v>
      </c>
      <c r="U32" s="46">
        <f t="shared" si="2"/>
        <v>0</v>
      </c>
      <c r="V32" s="46">
        <f t="shared" si="2"/>
        <v>6.205826972210871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242.33103491577845</v>
      </c>
      <c r="AB32" s="46">
        <f t="shared" si="2"/>
        <v>0</v>
      </c>
      <c r="AC32" s="46">
        <f t="shared" si="2"/>
        <v>0</v>
      </c>
      <c r="AD32" s="62">
        <f t="shared" si="2"/>
        <v>116641.52415101427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-1.1358812610658089</v>
      </c>
      <c r="F33" s="63">
        <f t="shared" si="3"/>
        <v>-0.27371060998195834</v>
      </c>
      <c r="G33" s="63">
        <f t="shared" si="3"/>
        <v>1.1890047641477</v>
      </c>
      <c r="H33" s="63">
        <f t="shared" si="3"/>
        <v>0</v>
      </c>
      <c r="I33" s="63">
        <f t="shared" si="3"/>
        <v>0</v>
      </c>
      <c r="J33" s="63">
        <f t="shared" si="3"/>
        <v>-0.62175846854332883</v>
      </c>
      <c r="K33" s="63">
        <f t="shared" si="3"/>
        <v>2.9281278196961184E-2</v>
      </c>
      <c r="L33" s="63">
        <f t="shared" si="3"/>
        <v>0</v>
      </c>
      <c r="M33" s="63">
        <f t="shared" si="3"/>
        <v>-0.24911608542100389</v>
      </c>
      <c r="N33" s="63">
        <f t="shared" si="3"/>
        <v>1.6950652685781348E-2</v>
      </c>
      <c r="O33" s="63">
        <f t="shared" si="3"/>
        <v>99.034770056219941</v>
      </c>
      <c r="P33" s="63">
        <f t="shared" si="3"/>
        <v>0</v>
      </c>
      <c r="Q33" s="63">
        <f t="shared" si="3"/>
        <v>1.1263869275049203</v>
      </c>
      <c r="R33" s="63">
        <f t="shared" si="3"/>
        <v>0</v>
      </c>
      <c r="S33" s="63">
        <f t="shared" si="3"/>
        <v>0</v>
      </c>
      <c r="T33" s="63">
        <f t="shared" si="3"/>
        <v>0.67099523059759625</v>
      </c>
      <c r="U33" s="63">
        <f t="shared" si="3"/>
        <v>0</v>
      </c>
      <c r="V33" s="63">
        <f t="shared" si="3"/>
        <v>5.3204268525986233E-3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0.20775708880658625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3.777343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56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76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-510.26476922199902</v>
      </c>
      <c r="F6" s="13">
        <v>470.34785331651</v>
      </c>
      <c r="G6" s="13">
        <v>247.95607587529901</v>
      </c>
      <c r="H6" s="13"/>
      <c r="I6" s="14"/>
      <c r="J6" s="14"/>
      <c r="K6" s="14"/>
      <c r="L6" s="14"/>
      <c r="M6" s="14"/>
      <c r="N6" s="14"/>
      <c r="O6" s="14">
        <v>69627.693391589506</v>
      </c>
      <c r="P6" s="14"/>
      <c r="Q6" s="14">
        <v>282.05961325709802</v>
      </c>
      <c r="R6" s="14"/>
      <c r="S6" s="14"/>
      <c r="T6" s="14">
        <v>112.1997393696</v>
      </c>
      <c r="U6" s="14">
        <v>0</v>
      </c>
      <c r="V6" s="14">
        <v>81.033364575653593</v>
      </c>
      <c r="W6" s="14"/>
      <c r="X6" s="14"/>
      <c r="Y6" s="14"/>
      <c r="Z6" s="14"/>
      <c r="AA6" s="14">
        <v>270.97157950305501</v>
      </c>
      <c r="AB6" s="14"/>
      <c r="AC6" s="14"/>
      <c r="AD6" s="44">
        <f t="shared" ref="AD6:AD31" si="0">SUM(D6:AC6)</f>
        <v>70581.996848264695</v>
      </c>
      <c r="AE6" s="45">
        <f t="shared" ref="AE6:AE31" si="1">AD6/$AD$32*100</f>
        <v>81.00632930998934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-1998.2641432201001</v>
      </c>
      <c r="F7" s="13"/>
      <c r="G7" s="13"/>
      <c r="H7" s="13"/>
      <c r="I7" s="14"/>
      <c r="J7" s="14"/>
      <c r="K7" s="14"/>
      <c r="L7" s="14"/>
      <c r="M7" s="14"/>
      <c r="N7" s="14"/>
      <c r="O7" s="14">
        <v>33.9672722273448</v>
      </c>
      <c r="P7" s="14"/>
      <c r="Q7" s="14"/>
      <c r="R7" s="14"/>
      <c r="S7" s="14"/>
      <c r="T7" s="14"/>
      <c r="U7" s="14">
        <v>0</v>
      </c>
      <c r="V7" s="14"/>
      <c r="W7" s="14"/>
      <c r="X7" s="14"/>
      <c r="Y7" s="14"/>
      <c r="Z7" s="14"/>
      <c r="AA7" s="14"/>
      <c r="AB7" s="14"/>
      <c r="AC7" s="14"/>
      <c r="AD7" s="44">
        <f t="shared" si="0"/>
        <v>-1964.2968709927552</v>
      </c>
      <c r="AE7" s="45">
        <f t="shared" si="1"/>
        <v>-2.2544060284422636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-0.176710225767271</v>
      </c>
      <c r="H8" s="13"/>
      <c r="I8" s="14"/>
      <c r="J8" s="14"/>
      <c r="K8" s="14"/>
      <c r="L8" s="14"/>
      <c r="M8" s="14"/>
      <c r="N8" s="14"/>
      <c r="O8" s="14">
        <v>349.00616913617699</v>
      </c>
      <c r="P8" s="14"/>
      <c r="Q8" s="14">
        <v>5.3515836659506997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354.18104257636043</v>
      </c>
      <c r="AE8" s="45">
        <f t="shared" si="1"/>
        <v>0.40649042888337317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/>
      <c r="G9" s="12">
        <v>0</v>
      </c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44">
        <f t="shared" si="0"/>
        <v>0</v>
      </c>
      <c r="AE9" s="45">
        <f t="shared" si="1"/>
        <v>0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-9.08346761146883</v>
      </c>
      <c r="H11" s="14"/>
      <c r="I11" s="18">
        <v>0</v>
      </c>
      <c r="J11" s="19">
        <v>-95.997829914130904</v>
      </c>
      <c r="K11" s="19">
        <v>41.175204900632203</v>
      </c>
      <c r="L11" s="20"/>
      <c r="M11" s="20"/>
      <c r="N11" s="20"/>
      <c r="O11" s="20">
        <v>17567.118645983599</v>
      </c>
      <c r="P11" s="20"/>
      <c r="Q11" s="14">
        <v>1.76100373979813</v>
      </c>
      <c r="R11" s="14"/>
      <c r="S11" s="14"/>
      <c r="T11" s="14">
        <v>1.03364088812906</v>
      </c>
      <c r="U11" s="14">
        <v>0</v>
      </c>
      <c r="V11" s="21">
        <v>5.45598702785784</v>
      </c>
      <c r="W11" s="14"/>
      <c r="X11" s="14"/>
      <c r="Y11" s="14"/>
      <c r="Z11" s="14"/>
      <c r="AA11" s="14">
        <v>4.8784108851888899</v>
      </c>
      <c r="AB11" s="14"/>
      <c r="AC11" s="14"/>
      <c r="AD11" s="44">
        <f t="shared" si="0"/>
        <v>17516.341595899608</v>
      </c>
      <c r="AE11" s="45">
        <f t="shared" si="1"/>
        <v>20.103349281461899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-890.25127697544497</v>
      </c>
      <c r="K12" s="19"/>
      <c r="L12" s="20"/>
      <c r="M12" s="20"/>
      <c r="N12" s="20"/>
      <c r="O12" s="20">
        <v>30.997048917783101</v>
      </c>
      <c r="P12" s="20"/>
      <c r="Q12" s="14"/>
      <c r="R12" s="14"/>
      <c r="S12" s="14"/>
      <c r="T12" s="14"/>
      <c r="U12" s="14">
        <v>0</v>
      </c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-859.25422805766186</v>
      </c>
      <c r="AE12" s="45">
        <f t="shared" si="1"/>
        <v>-0.98615842661230868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>
        <v>29.495298512914399</v>
      </c>
      <c r="P13" s="20"/>
      <c r="Q13" s="14">
        <v>4.2510128064907398E-3</v>
      </c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29.499549525720891</v>
      </c>
      <c r="AE13" s="45">
        <f t="shared" si="1"/>
        <v>3.3856370322223855E-2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-0.97804893406138305</v>
      </c>
      <c r="H14" s="14"/>
      <c r="I14" s="20"/>
      <c r="J14" s="20"/>
      <c r="K14" s="20"/>
      <c r="L14" s="59">
        <v>0</v>
      </c>
      <c r="M14" s="60">
        <v>-104.317302505838</v>
      </c>
      <c r="N14" s="60">
        <v>10.8693699861137</v>
      </c>
      <c r="O14" s="60">
        <v>4485.3583413841197</v>
      </c>
      <c r="P14" s="60"/>
      <c r="Q14" s="14">
        <v>0.49881871137509998</v>
      </c>
      <c r="R14" s="14"/>
      <c r="S14" s="14"/>
      <c r="T14" s="14">
        <v>6.5917586129331796E-2</v>
      </c>
      <c r="U14" s="14">
        <v>0</v>
      </c>
      <c r="V14" s="21"/>
      <c r="W14" s="14"/>
      <c r="X14" s="14"/>
      <c r="Y14" s="14"/>
      <c r="Z14" s="14"/>
      <c r="AA14" s="14"/>
      <c r="AB14" s="14"/>
      <c r="AC14" s="14"/>
      <c r="AD14" s="44">
        <f t="shared" si="0"/>
        <v>4391.4970962278385</v>
      </c>
      <c r="AE14" s="45">
        <f t="shared" si="1"/>
        <v>5.040082114787042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-549.08212656335195</v>
      </c>
      <c r="N15" s="60"/>
      <c r="O15" s="60">
        <v>6.2116359182094296</v>
      </c>
      <c r="P15" s="60"/>
      <c r="Q15" s="14"/>
      <c r="R15" s="14"/>
      <c r="S15" s="14"/>
      <c r="T15" s="14"/>
      <c r="U15" s="14">
        <v>0</v>
      </c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-542.87049064514247</v>
      </c>
      <c r="AE15" s="45">
        <f t="shared" si="1"/>
        <v>-0.62304762831256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>
        <v>0</v>
      </c>
      <c r="O16" s="60">
        <v>-0.91873671391199696</v>
      </c>
      <c r="P16" s="60"/>
      <c r="Q16" s="14">
        <v>0.42219236491394602</v>
      </c>
      <c r="R16" s="14"/>
      <c r="S16" s="14"/>
      <c r="T16" s="14"/>
      <c r="U16" s="14">
        <v>0</v>
      </c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-0.49654434899805094</v>
      </c>
      <c r="AE16" s="45">
        <f t="shared" si="1"/>
        <v>-5.6987952803915756E-4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-695.61471268528203</v>
      </c>
      <c r="G17" s="14">
        <v>-1670.6403310486301</v>
      </c>
      <c r="H17" s="14"/>
      <c r="I17" s="20"/>
      <c r="J17" s="20"/>
      <c r="K17" s="20">
        <v>201.40754093396299</v>
      </c>
      <c r="L17" s="60"/>
      <c r="M17" s="60"/>
      <c r="N17" s="60">
        <v>126.892538952302</v>
      </c>
      <c r="O17" s="59">
        <v>0</v>
      </c>
      <c r="P17" s="60"/>
      <c r="Q17" s="14">
        <v>38.031473697565801</v>
      </c>
      <c r="R17" s="14"/>
      <c r="S17" s="14"/>
      <c r="T17" s="14">
        <v>106.844803148914</v>
      </c>
      <c r="U17" s="14">
        <v>0</v>
      </c>
      <c r="V17" s="14">
        <v>6.0462973713189898</v>
      </c>
      <c r="W17" s="14"/>
      <c r="X17" s="14"/>
      <c r="Y17" s="14"/>
      <c r="Z17" s="14"/>
      <c r="AA17" s="14">
        <v>113.557087745931</v>
      </c>
      <c r="AB17" s="14"/>
      <c r="AC17" s="14"/>
      <c r="AD17" s="44">
        <f t="shared" si="0"/>
        <v>-1773.4753018839174</v>
      </c>
      <c r="AE17" s="45">
        <f t="shared" si="1"/>
        <v>-2.0354018126801328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-13.760186330147</v>
      </c>
      <c r="G19" s="14">
        <v>-259.20908229469802</v>
      </c>
      <c r="H19" s="14"/>
      <c r="I19" s="14"/>
      <c r="J19" s="14"/>
      <c r="K19" s="14">
        <v>-2.4792395279770898E-3</v>
      </c>
      <c r="L19" s="14"/>
      <c r="M19" s="14"/>
      <c r="N19" s="14">
        <v>-6.1297738636843999E-3</v>
      </c>
      <c r="O19" s="14">
        <v>-291.52264557270502</v>
      </c>
      <c r="P19" s="14"/>
      <c r="Q19" s="25">
        <v>0</v>
      </c>
      <c r="R19" s="26"/>
      <c r="S19" s="26"/>
      <c r="T19" s="14"/>
      <c r="U19" s="14">
        <v>0</v>
      </c>
      <c r="V19" s="14"/>
      <c r="W19" s="14"/>
      <c r="X19" s="14"/>
      <c r="Y19" s="14"/>
      <c r="Z19" s="14"/>
      <c r="AA19" s="14">
        <v>6.0228279527895102E-3</v>
      </c>
      <c r="AB19" s="14"/>
      <c r="AC19" s="14"/>
      <c r="AD19" s="44">
        <f t="shared" si="0"/>
        <v>-564.49450038298903</v>
      </c>
      <c r="AE19" s="45">
        <f t="shared" si="1"/>
        <v>-0.64786531174523665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76</v>
      </c>
      <c r="C22" s="53" t="s">
        <v>26</v>
      </c>
      <c r="D22" s="14"/>
      <c r="E22" s="14"/>
      <c r="F22" s="14">
        <v>0</v>
      </c>
      <c r="G22" s="14"/>
      <c r="H22" s="14"/>
      <c r="I22" s="14"/>
      <c r="J22" s="14"/>
      <c r="K22" s="14"/>
      <c r="L22" s="14"/>
      <c r="M22" s="14"/>
      <c r="N22" s="14"/>
      <c r="O22" s="14">
        <v>0</v>
      </c>
      <c r="P22" s="14"/>
      <c r="Q22" s="14"/>
      <c r="R22" s="14"/>
      <c r="S22" s="14"/>
      <c r="T22" s="28">
        <v>0</v>
      </c>
      <c r="U22" s="14"/>
      <c r="V22" s="14">
        <v>0</v>
      </c>
      <c r="W22" s="14"/>
      <c r="X22" s="14"/>
      <c r="Y22" s="14"/>
      <c r="Z22" s="14"/>
      <c r="AA22" s="14">
        <v>0</v>
      </c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47</v>
      </c>
      <c r="C23" s="57" t="s">
        <v>27</v>
      </c>
      <c r="D23" s="14">
        <v>0</v>
      </c>
      <c r="E23" s="14">
        <v>0</v>
      </c>
      <c r="F23" s="14"/>
      <c r="G23" s="14">
        <v>0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14">
        <v>0</v>
      </c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/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/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/>
      <c r="G29" s="14"/>
      <c r="H29" s="14"/>
      <c r="I29" s="31"/>
      <c r="J29" s="31"/>
      <c r="K29" s="31"/>
      <c r="L29" s="14"/>
      <c r="M29" s="14"/>
      <c r="N29" s="14"/>
      <c r="O29" s="14">
        <v>-37.168902222576499</v>
      </c>
      <c r="P29" s="14"/>
      <c r="Q29" s="14"/>
      <c r="R29" s="14"/>
      <c r="S29" s="14"/>
      <c r="T29" s="14"/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-37.168902222576499</v>
      </c>
      <c r="AE29" s="45">
        <f t="shared" si="1"/>
        <v>-4.2658418123329878E-2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/>
      <c r="AC30" s="33"/>
      <c r="AD30" s="44">
        <f t="shared" si="0"/>
        <v>0</v>
      </c>
      <c r="AE30" s="45">
        <f t="shared" si="1"/>
        <v>0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/>
      <c r="E31" s="14"/>
      <c r="F31" s="14"/>
      <c r="G31" s="14"/>
      <c r="H31" s="14"/>
      <c r="I31" s="31"/>
      <c r="J31" s="31"/>
      <c r="K31" s="31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-2508.5289124420992</v>
      </c>
      <c r="F32" s="46">
        <f t="shared" si="2"/>
        <v>-239.02704569891904</v>
      </c>
      <c r="G32" s="46">
        <f t="shared" si="2"/>
        <v>-1692.1315642393265</v>
      </c>
      <c r="H32" s="46">
        <f t="shared" si="2"/>
        <v>0</v>
      </c>
      <c r="I32" s="46">
        <f>SUM(I6:I31)</f>
        <v>0</v>
      </c>
      <c r="J32" s="46">
        <f>SUM(J6:J31)</f>
        <v>-986.24910688957584</v>
      </c>
      <c r="K32" s="46">
        <f>SUM(K6:K31)</f>
        <v>242.5802665950672</v>
      </c>
      <c r="L32" s="46">
        <f t="shared" si="2"/>
        <v>0</v>
      </c>
      <c r="M32" s="46">
        <f t="shared" si="2"/>
        <v>-653.39942906918998</v>
      </c>
      <c r="N32" s="46">
        <f t="shared" si="2"/>
        <v>137.75577916455202</v>
      </c>
      <c r="O32" s="46">
        <f t="shared" si="2"/>
        <v>91800.237519160466</v>
      </c>
      <c r="P32" s="46">
        <f t="shared" si="2"/>
        <v>0</v>
      </c>
      <c r="Q32" s="46">
        <f t="shared" si="2"/>
        <v>328.12893644950822</v>
      </c>
      <c r="R32" s="46">
        <f t="shared" si="2"/>
        <v>0</v>
      </c>
      <c r="S32" s="46">
        <f t="shared" si="2"/>
        <v>0</v>
      </c>
      <c r="T32" s="46">
        <f t="shared" si="2"/>
        <v>220.14410099277239</v>
      </c>
      <c r="U32" s="46">
        <f t="shared" si="2"/>
        <v>0</v>
      </c>
      <c r="V32" s="46">
        <f t="shared" si="2"/>
        <v>92.535648974830423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389.41310096212766</v>
      </c>
      <c r="AB32" s="46">
        <f t="shared" si="2"/>
        <v>0</v>
      </c>
      <c r="AC32" s="46">
        <f t="shared" si="2"/>
        <v>0</v>
      </c>
      <c r="AD32" s="62">
        <f t="shared" si="2"/>
        <v>87131.459293960172</v>
      </c>
      <c r="AE32" s="47"/>
      <c r="AF32" s="78"/>
    </row>
    <row r="33" spans="1:32" x14ac:dyDescent="0.35">
      <c r="A33" s="69"/>
      <c r="B33" s="113">
        <f>AE4</f>
        <v>0</v>
      </c>
      <c r="C33" s="113"/>
      <c r="D33" s="63">
        <f t="shared" ref="D33:AC33" si="3">D32/$AD$32*100</f>
        <v>0</v>
      </c>
      <c r="E33" s="63">
        <f t="shared" si="3"/>
        <v>-2.8790162964893518</v>
      </c>
      <c r="F33" s="63">
        <f t="shared" si="3"/>
        <v>-0.2743292120157203</v>
      </c>
      <c r="G33" s="63">
        <f t="shared" si="3"/>
        <v>-1.9420443292823659</v>
      </c>
      <c r="H33" s="63">
        <f t="shared" si="3"/>
        <v>0</v>
      </c>
      <c r="I33" s="63">
        <f t="shared" si="3"/>
        <v>0</v>
      </c>
      <c r="J33" s="63">
        <f t="shared" si="3"/>
        <v>-1.1319093182661077</v>
      </c>
      <c r="K33" s="63">
        <f t="shared" si="3"/>
        <v>0.27840721199981383</v>
      </c>
      <c r="L33" s="63">
        <f t="shared" si="3"/>
        <v>0</v>
      </c>
      <c r="M33" s="63">
        <f t="shared" si="3"/>
        <v>-0.74990070677547194</v>
      </c>
      <c r="N33" s="63">
        <f t="shared" si="3"/>
        <v>0.15810108114888541</v>
      </c>
      <c r="O33" s="63">
        <f t="shared" si="3"/>
        <v>105.35831519755567</v>
      </c>
      <c r="P33" s="63">
        <f t="shared" si="3"/>
        <v>0</v>
      </c>
      <c r="Q33" s="63">
        <f t="shared" si="3"/>
        <v>0.37659065865347402</v>
      </c>
      <c r="R33" s="63">
        <f t="shared" si="3"/>
        <v>0</v>
      </c>
      <c r="S33" s="63">
        <f t="shared" si="3"/>
        <v>0</v>
      </c>
      <c r="T33" s="63">
        <f t="shared" si="3"/>
        <v>0.25265742451306844</v>
      </c>
      <c r="U33" s="63">
        <f t="shared" si="3"/>
        <v>0</v>
      </c>
      <c r="V33" s="63">
        <f t="shared" si="3"/>
        <v>0.10620234037701337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0.44692594858114726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showGridLines="0" zoomScale="55" zoomScaleNormal="55" workbookViewId="0">
      <selection activeCell="AM32" sqref="AM32"/>
    </sheetView>
  </sheetViews>
  <sheetFormatPr defaultColWidth="8.77734375" defaultRowHeight="14.4" x14ac:dyDescent="0.3"/>
  <cols>
    <col min="1" max="1" width="8.77734375" style="1"/>
    <col min="2" max="2" width="8.77734375" style="2"/>
    <col min="3" max="3" width="8.77734375" style="3"/>
    <col min="4" max="4" width="6.33203125" style="2" bestFit="1" customWidth="1"/>
    <col min="5" max="5" width="12.77734375" style="2" bestFit="1" customWidth="1"/>
    <col min="6" max="6" width="11.88671875" style="2" bestFit="1" customWidth="1"/>
    <col min="7" max="8" width="10.6640625" style="2" bestFit="1" customWidth="1"/>
    <col min="9" max="9" width="9.44140625" style="2" bestFit="1" customWidth="1"/>
    <col min="10" max="10" width="11.5546875" style="2" bestFit="1" customWidth="1"/>
    <col min="11" max="11" width="10" style="2" bestFit="1" customWidth="1"/>
    <col min="12" max="12" width="6.88671875" style="2" bestFit="1" customWidth="1"/>
    <col min="13" max="13" width="10.21875" style="2" bestFit="1" customWidth="1"/>
    <col min="14" max="14" width="7.44140625" style="2" bestFit="1" customWidth="1"/>
    <col min="15" max="15" width="14.33203125" style="2" bestFit="1" customWidth="1"/>
    <col min="16" max="16" width="6.21875" style="2" bestFit="1" customWidth="1"/>
    <col min="17" max="17" width="11.88671875" style="2" bestFit="1" customWidth="1"/>
    <col min="18" max="18" width="5.6640625" style="2" bestFit="1" customWidth="1"/>
    <col min="19" max="19" width="8.21875" style="2" bestFit="1" customWidth="1"/>
    <col min="20" max="20" width="14.5546875" style="2" bestFit="1" customWidth="1"/>
    <col min="21" max="21" width="5" style="2" bestFit="1" customWidth="1"/>
    <col min="22" max="22" width="9.44140625" style="2" bestFit="1" customWidth="1"/>
    <col min="23" max="23" width="8.21875" style="2" bestFit="1" customWidth="1"/>
    <col min="24" max="24" width="6.6640625" style="2" bestFit="1" customWidth="1"/>
    <col min="25" max="25" width="8.21875" style="2" bestFit="1" customWidth="1"/>
    <col min="26" max="26" width="6.6640625" style="2" bestFit="1" customWidth="1"/>
    <col min="27" max="27" width="10.6640625" style="2" bestFit="1" customWidth="1"/>
    <col min="28" max="28" width="7.44140625" style="2" bestFit="1" customWidth="1"/>
    <col min="29" max="29" width="5" style="2" bestFit="1" customWidth="1"/>
    <col min="30" max="30" width="14.33203125" style="2" customWidth="1"/>
    <col min="31" max="31" width="15.21875" style="2" bestFit="1" customWidth="1"/>
    <col min="32" max="32" width="8.77734375" style="2"/>
    <col min="33" max="16384" width="8.77734375" style="1"/>
  </cols>
  <sheetData>
    <row r="1" spans="1:31" ht="16.2" x14ac:dyDescent="0.3"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4">
        <v>17</v>
      </c>
      <c r="U1" s="4">
        <v>18</v>
      </c>
      <c r="V1" s="4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</row>
    <row r="2" spans="1:31" ht="22.8" customHeight="1" x14ac:dyDescent="0.3">
      <c r="B2" s="122" t="s">
        <v>38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pans="1:31" ht="16.2" x14ac:dyDescent="0.3"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39</v>
      </c>
      <c r="AE3" s="124" t="s">
        <v>3</v>
      </c>
    </row>
    <row r="4" spans="1:31" ht="32.4" x14ac:dyDescent="0.3">
      <c r="B4" s="122"/>
      <c r="C4" s="122"/>
      <c r="D4" s="125" t="s">
        <v>4</v>
      </c>
      <c r="E4" s="125"/>
      <c r="F4" s="125"/>
      <c r="G4" s="125"/>
      <c r="H4" s="125"/>
      <c r="I4" s="126" t="s">
        <v>5</v>
      </c>
      <c r="J4" s="127"/>
      <c r="K4" s="127"/>
      <c r="L4" s="127"/>
      <c r="M4" s="127"/>
      <c r="N4" s="127"/>
      <c r="O4" s="127"/>
      <c r="P4" s="128"/>
      <c r="Q4" s="129" t="s">
        <v>6</v>
      </c>
      <c r="R4" s="129"/>
      <c r="S4" s="129"/>
      <c r="T4" s="5" t="s">
        <v>7</v>
      </c>
      <c r="U4" s="130" t="s">
        <v>8</v>
      </c>
      <c r="V4" s="130"/>
      <c r="W4" s="131" t="s">
        <v>9</v>
      </c>
      <c r="X4" s="131"/>
      <c r="Y4" s="131"/>
      <c r="Z4" s="131"/>
      <c r="AA4" s="131"/>
      <c r="AB4" s="131"/>
      <c r="AC4" s="131"/>
      <c r="AD4" s="122"/>
      <c r="AE4" s="124"/>
    </row>
    <row r="5" spans="1:31" ht="16.2" x14ac:dyDescent="0.3">
      <c r="B5" s="122"/>
      <c r="C5" s="122"/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141" t="s">
        <v>15</v>
      </c>
      <c r="J5" s="141" t="s">
        <v>16</v>
      </c>
      <c r="K5" s="141" t="s">
        <v>17</v>
      </c>
      <c r="L5" s="8" t="s">
        <v>18</v>
      </c>
      <c r="M5" s="8" t="s">
        <v>19</v>
      </c>
      <c r="N5" s="8" t="s">
        <v>20</v>
      </c>
      <c r="O5" s="8" t="s">
        <v>21</v>
      </c>
      <c r="P5" s="8" t="s">
        <v>22</v>
      </c>
      <c r="Q5" s="9" t="s">
        <v>23</v>
      </c>
      <c r="R5" s="9" t="s">
        <v>24</v>
      </c>
      <c r="S5" s="9" t="s">
        <v>25</v>
      </c>
      <c r="T5" s="5" t="s">
        <v>26</v>
      </c>
      <c r="U5" s="10" t="s">
        <v>27</v>
      </c>
      <c r="V5" s="10" t="s">
        <v>28</v>
      </c>
      <c r="W5" s="11" t="s">
        <v>29</v>
      </c>
      <c r="X5" s="11" t="s">
        <v>30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35</v>
      </c>
      <c r="AD5" s="122"/>
      <c r="AE5" s="124"/>
    </row>
    <row r="6" spans="1:31" ht="16.2" x14ac:dyDescent="0.3">
      <c r="A6" s="4">
        <v>1</v>
      </c>
      <c r="B6" s="133" t="s">
        <v>4</v>
      </c>
      <c r="C6" s="6" t="s">
        <v>10</v>
      </c>
      <c r="D6" s="12">
        <v>0</v>
      </c>
      <c r="E6" s="13">
        <v>-31698.4311433246</v>
      </c>
      <c r="F6" s="13">
        <v>25245.551973762002</v>
      </c>
      <c r="G6" s="13">
        <v>17960.781980331602</v>
      </c>
      <c r="H6" s="13">
        <v>81243.596173951402</v>
      </c>
      <c r="I6" s="14"/>
      <c r="J6" s="14"/>
      <c r="K6" s="14"/>
      <c r="L6" s="14"/>
      <c r="M6" s="14"/>
      <c r="N6" s="14"/>
      <c r="O6" s="14">
        <v>4560138.4980688896</v>
      </c>
      <c r="P6" s="14"/>
      <c r="Q6" s="14">
        <v>276672.348786216</v>
      </c>
      <c r="R6" s="14"/>
      <c r="S6" s="14"/>
      <c r="T6" s="14">
        <v>3200.1596630255599</v>
      </c>
      <c r="U6" s="14">
        <v>0</v>
      </c>
      <c r="V6" s="14">
        <v>1944.1383807156701</v>
      </c>
      <c r="W6" s="14"/>
      <c r="X6" s="14"/>
      <c r="Y6" s="14"/>
      <c r="Z6" s="14"/>
      <c r="AA6" s="14">
        <v>10524.400838502501</v>
      </c>
      <c r="AB6" s="14">
        <v>151.45447008137501</v>
      </c>
      <c r="AC6" s="14">
        <v>0</v>
      </c>
      <c r="AD6" s="15">
        <f t="shared" ref="AD6:AD31" si="0">SUM(D6:AC6)</f>
        <v>4945382.4991921512</v>
      </c>
      <c r="AE6" s="16">
        <f>AD6/$AD$32*100</f>
        <v>103.09176637547463</v>
      </c>
    </row>
    <row r="7" spans="1:31" ht="16.2" x14ac:dyDescent="0.3">
      <c r="A7" s="4">
        <v>2</v>
      </c>
      <c r="B7" s="133"/>
      <c r="C7" s="6" t="s">
        <v>11</v>
      </c>
      <c r="D7" s="13"/>
      <c r="E7" s="12">
        <v>-691078.29871072504</v>
      </c>
      <c r="F7" s="13">
        <v>821.16361429264703</v>
      </c>
      <c r="G7" s="13">
        <v>175.17267351539101</v>
      </c>
      <c r="H7" s="13">
        <v>2490.35531573562</v>
      </c>
      <c r="I7" s="14"/>
      <c r="J7" s="14"/>
      <c r="K7" s="14"/>
      <c r="L7" s="14"/>
      <c r="M7" s="14"/>
      <c r="N7" s="14"/>
      <c r="O7" s="14">
        <v>196549.673312286</v>
      </c>
      <c r="P7" s="14"/>
      <c r="Q7" s="14">
        <v>3394.9241976424701</v>
      </c>
      <c r="R7" s="14"/>
      <c r="S7" s="14"/>
      <c r="T7" s="14">
        <v>386.23203056454298</v>
      </c>
      <c r="U7" s="14">
        <v>0</v>
      </c>
      <c r="V7" s="14">
        <v>7207.34897880066</v>
      </c>
      <c r="W7" s="14"/>
      <c r="X7" s="14"/>
      <c r="Y7" s="14"/>
      <c r="Z7" s="14"/>
      <c r="AA7" s="14">
        <v>1429.0031644826599</v>
      </c>
      <c r="AB7" s="14">
        <v>24.2036344225384</v>
      </c>
      <c r="AC7" s="14">
        <v>0</v>
      </c>
      <c r="AD7" s="15">
        <f t="shared" si="0"/>
        <v>-478600.22178898251</v>
      </c>
      <c r="AE7" s="16">
        <f t="shared" ref="AE7:AE31" si="1">AD7/$AD$32*100</f>
        <v>-9.9769314628302226</v>
      </c>
    </row>
    <row r="8" spans="1:31" ht="16.2" x14ac:dyDescent="0.3">
      <c r="A8" s="4">
        <v>3</v>
      </c>
      <c r="B8" s="133"/>
      <c r="C8" s="6" t="s">
        <v>12</v>
      </c>
      <c r="D8" s="13"/>
      <c r="E8" s="13"/>
      <c r="F8" s="12">
        <v>0</v>
      </c>
      <c r="G8" s="13">
        <v>148.29356272031899</v>
      </c>
      <c r="H8" s="13">
        <v>7.2397935246792002</v>
      </c>
      <c r="I8" s="14"/>
      <c r="J8" s="14"/>
      <c r="K8" s="14"/>
      <c r="L8" s="14"/>
      <c r="M8" s="14"/>
      <c r="N8" s="14"/>
      <c r="O8" s="14">
        <v>75801.270125149895</v>
      </c>
      <c r="P8" s="14"/>
      <c r="Q8" s="14">
        <v>2016.74965496235</v>
      </c>
      <c r="R8" s="14"/>
      <c r="S8" s="14"/>
      <c r="T8" s="14">
        <v>295.84044665219898</v>
      </c>
      <c r="U8" s="14">
        <v>0</v>
      </c>
      <c r="V8" s="14">
        <v>150.536566139819</v>
      </c>
      <c r="W8" s="14"/>
      <c r="X8" s="14"/>
      <c r="Y8" s="14"/>
      <c r="Z8" s="14"/>
      <c r="AA8" s="14">
        <v>34.5687089913908</v>
      </c>
      <c r="AB8" s="14"/>
      <c r="AC8" s="14">
        <v>0</v>
      </c>
      <c r="AD8" s="15">
        <f t="shared" si="0"/>
        <v>78454.498858140651</v>
      </c>
      <c r="AE8" s="16">
        <f t="shared" si="1"/>
        <v>1.635467604115473</v>
      </c>
    </row>
    <row r="9" spans="1:31" ht="16.2" x14ac:dyDescent="0.3">
      <c r="A9" s="4">
        <v>4</v>
      </c>
      <c r="B9" s="133"/>
      <c r="C9" s="6" t="s">
        <v>13</v>
      </c>
      <c r="D9" s="13"/>
      <c r="E9" s="13"/>
      <c r="F9" s="13">
        <v>4534.1716864280497</v>
      </c>
      <c r="G9" s="12">
        <v>0</v>
      </c>
      <c r="H9" s="13"/>
      <c r="I9" s="14"/>
      <c r="J9" s="14"/>
      <c r="K9" s="14">
        <v>3171.41352032448</v>
      </c>
      <c r="L9" s="14"/>
      <c r="M9" s="14"/>
      <c r="N9" s="14">
        <v>75.767317986539595</v>
      </c>
      <c r="O9" s="14">
        <v>1248.15956863984</v>
      </c>
      <c r="P9" s="14"/>
      <c r="Q9" s="14">
        <v>5620.0462948649601</v>
      </c>
      <c r="R9" s="14"/>
      <c r="S9" s="14"/>
      <c r="T9" s="14">
        <v>23.286011560768799</v>
      </c>
      <c r="U9" s="14">
        <v>0</v>
      </c>
      <c r="V9" s="14"/>
      <c r="W9" s="14"/>
      <c r="X9" s="14"/>
      <c r="Y9" s="14"/>
      <c r="Z9" s="14"/>
      <c r="AA9" s="14"/>
      <c r="AB9" s="14">
        <v>1.4706687671144001</v>
      </c>
      <c r="AC9" s="14">
        <v>0</v>
      </c>
      <c r="AD9" s="15">
        <f t="shared" si="0"/>
        <v>14674.315068571754</v>
      </c>
      <c r="AE9" s="16">
        <f t="shared" si="1"/>
        <v>0.30590172974819008</v>
      </c>
    </row>
    <row r="10" spans="1:31" ht="16.2" x14ac:dyDescent="0.3">
      <c r="A10" s="4">
        <v>5</v>
      </c>
      <c r="B10" s="133"/>
      <c r="C10" s="6" t="s">
        <v>14</v>
      </c>
      <c r="D10" s="13"/>
      <c r="E10" s="13"/>
      <c r="F10" s="13">
        <v>-4500.9845832025103</v>
      </c>
      <c r="G10" s="13"/>
      <c r="H10" s="12">
        <v>2504.7513090743901</v>
      </c>
      <c r="I10" s="14"/>
      <c r="J10" s="14"/>
      <c r="K10" s="14"/>
      <c r="L10" s="14"/>
      <c r="M10" s="14"/>
      <c r="N10" s="14"/>
      <c r="O10" s="14">
        <v>9524.5873259356904</v>
      </c>
      <c r="P10" s="14"/>
      <c r="Q10" s="14">
        <v>5931.1441004027802</v>
      </c>
      <c r="R10" s="14"/>
      <c r="S10" s="14"/>
      <c r="T10" s="14"/>
      <c r="U10" s="14"/>
      <c r="V10" s="14">
        <v>3.7984192293399999E-2</v>
      </c>
      <c r="W10" s="17"/>
      <c r="X10" s="17"/>
      <c r="Y10" s="17"/>
      <c r="Z10" s="17"/>
      <c r="AA10" s="17"/>
      <c r="AB10" s="17"/>
      <c r="AC10" s="17">
        <v>0</v>
      </c>
      <c r="AD10" s="15">
        <f t="shared" si="0"/>
        <v>13459.536136402643</v>
      </c>
      <c r="AE10" s="16">
        <f t="shared" si="1"/>
        <v>0.28057836883657528</v>
      </c>
    </row>
    <row r="11" spans="1:31" ht="16.2" x14ac:dyDescent="0.3">
      <c r="A11" s="4">
        <v>6</v>
      </c>
      <c r="B11" s="134" t="s">
        <v>5</v>
      </c>
      <c r="C11" s="141" t="s">
        <v>15</v>
      </c>
      <c r="D11" s="14"/>
      <c r="E11" s="14"/>
      <c r="F11" s="14"/>
      <c r="G11" s="14">
        <v>3736.2827940035299</v>
      </c>
      <c r="H11" s="14"/>
      <c r="I11" s="18">
        <v>0</v>
      </c>
      <c r="J11" s="19">
        <v>-113.75619674134499</v>
      </c>
      <c r="K11" s="19">
        <v>40.567297175288999</v>
      </c>
      <c r="L11" s="20"/>
      <c r="M11" s="20"/>
      <c r="N11" s="20"/>
      <c r="O11" s="20">
        <v>63364.927212542803</v>
      </c>
      <c r="P11" s="20"/>
      <c r="Q11" s="14">
        <v>5939.7107365171096</v>
      </c>
      <c r="R11" s="14"/>
      <c r="S11" s="14"/>
      <c r="T11" s="14">
        <v>190.395638609484</v>
      </c>
      <c r="U11" s="14">
        <v>0</v>
      </c>
      <c r="V11" s="21">
        <v>95.481345572392698</v>
      </c>
      <c r="W11" s="14"/>
      <c r="X11" s="14"/>
      <c r="Y11" s="14"/>
      <c r="Z11" s="14"/>
      <c r="AA11" s="14">
        <v>112.302143157375</v>
      </c>
      <c r="AB11" s="14"/>
      <c r="AC11" s="14">
        <v>0</v>
      </c>
      <c r="AD11" s="22">
        <f t="shared" si="0"/>
        <v>73365.91097083663</v>
      </c>
      <c r="AE11" s="16">
        <f t="shared" si="1"/>
        <v>1.5293905688720493</v>
      </c>
    </row>
    <row r="12" spans="1:31" ht="16.2" x14ac:dyDescent="0.3">
      <c r="A12" s="4">
        <v>7</v>
      </c>
      <c r="B12" s="135"/>
      <c r="C12" s="141" t="s">
        <v>16</v>
      </c>
      <c r="D12" s="14"/>
      <c r="E12" s="14"/>
      <c r="F12" s="14"/>
      <c r="G12" s="14"/>
      <c r="H12" s="14"/>
      <c r="I12" s="19"/>
      <c r="J12" s="18">
        <v>-14365.0910841321</v>
      </c>
      <c r="K12" s="19">
        <v>68.726231866269501</v>
      </c>
      <c r="L12" s="20"/>
      <c r="M12" s="20"/>
      <c r="N12" s="20"/>
      <c r="O12" s="20">
        <v>7948.0331870373802</v>
      </c>
      <c r="P12" s="20"/>
      <c r="Q12" s="14">
        <v>98.800915997997606</v>
      </c>
      <c r="R12" s="14"/>
      <c r="S12" s="14"/>
      <c r="T12" s="14">
        <v>31.719088095196899</v>
      </c>
      <c r="U12" s="14">
        <v>0</v>
      </c>
      <c r="V12" s="21">
        <v>8.3654503224000004E-2</v>
      </c>
      <c r="W12" s="14"/>
      <c r="X12" s="14"/>
      <c r="Y12" s="14"/>
      <c r="Z12" s="14"/>
      <c r="AA12" s="14">
        <v>32.7660417761739</v>
      </c>
      <c r="AB12" s="14"/>
      <c r="AC12" s="14">
        <v>0</v>
      </c>
      <c r="AD12" s="22">
        <f t="shared" si="0"/>
        <v>-6184.9619648558592</v>
      </c>
      <c r="AE12" s="16">
        <f t="shared" si="1"/>
        <v>-0.12893212082710984</v>
      </c>
    </row>
    <row r="13" spans="1:31" ht="16.2" x14ac:dyDescent="0.3">
      <c r="A13" s="4">
        <v>8</v>
      </c>
      <c r="B13" s="135"/>
      <c r="C13" s="141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>
        <v>480.870450811615</v>
      </c>
      <c r="P13" s="20"/>
      <c r="Q13" s="14">
        <v>35.022558577675603</v>
      </c>
      <c r="R13" s="14"/>
      <c r="S13" s="14"/>
      <c r="T13" s="14"/>
      <c r="U13" s="14">
        <v>0</v>
      </c>
      <c r="V13" s="21"/>
      <c r="W13" s="14"/>
      <c r="X13" s="14"/>
      <c r="Y13" s="14"/>
      <c r="Z13" s="14"/>
      <c r="AA13" s="14"/>
      <c r="AB13" s="14"/>
      <c r="AC13" s="14">
        <v>0</v>
      </c>
      <c r="AD13" s="22">
        <f t="shared" si="0"/>
        <v>515.89300938929057</v>
      </c>
      <c r="AE13" s="16">
        <f t="shared" si="1"/>
        <v>1.0754339347338486E-2</v>
      </c>
    </row>
    <row r="14" spans="1:31" ht="16.2" x14ac:dyDescent="0.3">
      <c r="A14" s="4">
        <v>9</v>
      </c>
      <c r="B14" s="135"/>
      <c r="C14" s="8" t="s">
        <v>18</v>
      </c>
      <c r="D14" s="14"/>
      <c r="E14" s="14"/>
      <c r="F14" s="14"/>
      <c r="G14" s="14">
        <v>116.326618989311</v>
      </c>
      <c r="H14" s="14"/>
      <c r="I14" s="20"/>
      <c r="J14" s="20"/>
      <c r="K14" s="20"/>
      <c r="L14" s="23">
        <v>0</v>
      </c>
      <c r="M14" s="24">
        <v>-23.2878793174993</v>
      </c>
      <c r="N14" s="24">
        <v>13.576923743015101</v>
      </c>
      <c r="O14" s="24">
        <v>8936.2198002655205</v>
      </c>
      <c r="P14" s="24"/>
      <c r="Q14" s="14">
        <v>450.12636102015603</v>
      </c>
      <c r="R14" s="14"/>
      <c r="S14" s="14"/>
      <c r="T14" s="14">
        <v>50.7976970664864</v>
      </c>
      <c r="U14" s="14">
        <v>0</v>
      </c>
      <c r="V14" s="21">
        <v>18.156678515797299</v>
      </c>
      <c r="W14" s="14"/>
      <c r="X14" s="14"/>
      <c r="Y14" s="14"/>
      <c r="Z14" s="14"/>
      <c r="AA14" s="14"/>
      <c r="AB14" s="14"/>
      <c r="AC14" s="14">
        <v>0</v>
      </c>
      <c r="AD14" s="22">
        <f t="shared" si="0"/>
        <v>9561.916200282787</v>
      </c>
      <c r="AE14" s="16">
        <f t="shared" si="1"/>
        <v>0.19932832924095281</v>
      </c>
    </row>
    <row r="15" spans="1:31" ht="16.2" x14ac:dyDescent="0.3">
      <c r="A15" s="4">
        <v>10</v>
      </c>
      <c r="B15" s="135"/>
      <c r="C15" s="8" t="s">
        <v>19</v>
      </c>
      <c r="D15" s="14"/>
      <c r="E15" s="14"/>
      <c r="F15" s="14"/>
      <c r="G15" s="14"/>
      <c r="H15" s="14"/>
      <c r="I15" s="20"/>
      <c r="J15" s="20"/>
      <c r="K15" s="20"/>
      <c r="L15" s="24"/>
      <c r="M15" s="23">
        <v>-6764.4727231346396</v>
      </c>
      <c r="N15" s="24">
        <v>8.2661646353832001</v>
      </c>
      <c r="O15" s="24">
        <v>308.20157647402601</v>
      </c>
      <c r="P15" s="24"/>
      <c r="Q15" s="14">
        <v>648.34571698629702</v>
      </c>
      <c r="R15" s="14"/>
      <c r="S15" s="14"/>
      <c r="T15" s="14">
        <v>13.9268739151654</v>
      </c>
      <c r="U15" s="14">
        <v>0</v>
      </c>
      <c r="V15" s="14"/>
      <c r="W15" s="14"/>
      <c r="X15" s="14"/>
      <c r="Y15" s="14"/>
      <c r="Z15" s="14"/>
      <c r="AA15" s="14"/>
      <c r="AB15" s="14"/>
      <c r="AC15" s="14">
        <v>0</v>
      </c>
      <c r="AD15" s="15">
        <f t="shared" si="0"/>
        <v>-5785.7323911237672</v>
      </c>
      <c r="AE15" s="16">
        <f t="shared" si="1"/>
        <v>-0.12060975507439152</v>
      </c>
    </row>
    <row r="16" spans="1:31" ht="16.2" x14ac:dyDescent="0.3">
      <c r="A16" s="4">
        <v>11</v>
      </c>
      <c r="B16" s="135"/>
      <c r="C16" s="8" t="s">
        <v>20</v>
      </c>
      <c r="D16" s="14"/>
      <c r="E16" s="14"/>
      <c r="F16" s="14"/>
      <c r="G16" s="14"/>
      <c r="H16" s="14"/>
      <c r="I16" s="20"/>
      <c r="J16" s="20"/>
      <c r="K16" s="20"/>
      <c r="L16" s="24"/>
      <c r="M16" s="24"/>
      <c r="N16" s="18">
        <v>0</v>
      </c>
      <c r="O16" s="24">
        <v>92.1709429242064</v>
      </c>
      <c r="P16" s="24"/>
      <c r="Q16" s="14"/>
      <c r="R16" s="14"/>
      <c r="S16" s="14"/>
      <c r="T16" s="14">
        <v>1.0761372551999999E-2</v>
      </c>
      <c r="U16" s="14"/>
      <c r="V16" s="14"/>
      <c r="W16" s="14"/>
      <c r="X16" s="14"/>
      <c r="Y16" s="14"/>
      <c r="Z16" s="14"/>
      <c r="AA16" s="14"/>
      <c r="AB16" s="14"/>
      <c r="AC16" s="14">
        <v>0</v>
      </c>
      <c r="AD16" s="15">
        <f t="shared" si="0"/>
        <v>92.181704296758397</v>
      </c>
      <c r="AE16" s="16">
        <f t="shared" si="1"/>
        <v>1.92162582469746E-3</v>
      </c>
    </row>
    <row r="17" spans="1:31" ht="16.2" x14ac:dyDescent="0.3">
      <c r="A17" s="4">
        <v>12</v>
      </c>
      <c r="B17" s="135"/>
      <c r="C17" s="8" t="s">
        <v>21</v>
      </c>
      <c r="D17" s="14"/>
      <c r="E17" s="14"/>
      <c r="F17" s="14">
        <v>82559.343037836603</v>
      </c>
      <c r="G17" s="14">
        <v>-235.47187241579499</v>
      </c>
      <c r="H17" s="14"/>
      <c r="I17" s="20"/>
      <c r="J17" s="20"/>
      <c r="K17" s="20">
        <v>3026.4820300974402</v>
      </c>
      <c r="L17" s="24"/>
      <c r="M17" s="24"/>
      <c r="N17" s="24">
        <v>431.10030655458502</v>
      </c>
      <c r="O17" s="23">
        <v>0</v>
      </c>
      <c r="P17" s="24"/>
      <c r="Q17" s="14">
        <v>64047.003815226803</v>
      </c>
      <c r="R17" s="14"/>
      <c r="S17" s="14"/>
      <c r="T17" s="14">
        <v>3403.7896166212499</v>
      </c>
      <c r="U17" s="14">
        <v>0</v>
      </c>
      <c r="V17" s="14">
        <v>457.01784061137198</v>
      </c>
      <c r="W17" s="14"/>
      <c r="X17" s="14"/>
      <c r="Y17" s="14"/>
      <c r="Z17" s="14"/>
      <c r="AA17" s="14">
        <v>625.22120874501695</v>
      </c>
      <c r="AB17" s="14">
        <v>1.9408076770583</v>
      </c>
      <c r="AC17" s="14">
        <v>0</v>
      </c>
      <c r="AD17" s="15">
        <f t="shared" si="0"/>
        <v>154316.42679095428</v>
      </c>
      <c r="AE17" s="16">
        <f t="shared" si="1"/>
        <v>3.2168903054980791</v>
      </c>
    </row>
    <row r="18" spans="1:31" ht="16.2" x14ac:dyDescent="0.3">
      <c r="A18" s="4">
        <v>13</v>
      </c>
      <c r="B18" s="136"/>
      <c r="C18" s="8" t="s">
        <v>22</v>
      </c>
      <c r="D18" s="14"/>
      <c r="E18" s="14"/>
      <c r="F18" s="14"/>
      <c r="G18" s="14"/>
      <c r="H18" s="14"/>
      <c r="I18" s="20"/>
      <c r="J18" s="20"/>
      <c r="K18" s="20"/>
      <c r="L18" s="24"/>
      <c r="M18" s="24"/>
      <c r="N18" s="24"/>
      <c r="O18" s="24"/>
      <c r="P18" s="2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>
        <f t="shared" si="0"/>
        <v>0</v>
      </c>
      <c r="AE18" s="16">
        <f t="shared" si="1"/>
        <v>0</v>
      </c>
    </row>
    <row r="19" spans="1:31" ht="16.2" x14ac:dyDescent="0.3">
      <c r="A19" s="4">
        <v>14</v>
      </c>
      <c r="B19" s="137" t="s">
        <v>36</v>
      </c>
      <c r="C19" s="9" t="s">
        <v>23</v>
      </c>
      <c r="D19" s="14"/>
      <c r="E19" s="14"/>
      <c r="F19" s="14">
        <v>173.071036256876</v>
      </c>
      <c r="G19" s="14">
        <v>-172.04018779905101</v>
      </c>
      <c r="H19" s="14"/>
      <c r="I19" s="14"/>
      <c r="J19" s="14"/>
      <c r="K19" s="14">
        <v>53.655420129429302</v>
      </c>
      <c r="L19" s="14"/>
      <c r="M19" s="14"/>
      <c r="N19" s="14">
        <v>22.239862217060001</v>
      </c>
      <c r="O19" s="14">
        <v>-2087.57825716872</v>
      </c>
      <c r="P19" s="14"/>
      <c r="Q19" s="25">
        <v>0</v>
      </c>
      <c r="R19" s="26"/>
      <c r="S19" s="26"/>
      <c r="T19" s="14">
        <v>45.683599172661701</v>
      </c>
      <c r="U19" s="14">
        <v>0</v>
      </c>
      <c r="V19" s="14">
        <v>2.3705924207325002</v>
      </c>
      <c r="W19" s="14"/>
      <c r="X19" s="14"/>
      <c r="Y19" s="14"/>
      <c r="Z19" s="14"/>
      <c r="AA19" s="14"/>
      <c r="AB19" s="14"/>
      <c r="AC19" s="14">
        <v>0</v>
      </c>
      <c r="AD19" s="15">
        <f t="shared" si="0"/>
        <v>-1962.5979347710118</v>
      </c>
      <c r="AE19" s="16">
        <f t="shared" si="1"/>
        <v>-4.091244465184507E-2</v>
      </c>
    </row>
    <row r="20" spans="1:31" ht="16.2" x14ac:dyDescent="0.3">
      <c r="A20" s="4">
        <v>15</v>
      </c>
      <c r="B20" s="137"/>
      <c r="C20" s="9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>
        <f t="shared" si="0"/>
        <v>0</v>
      </c>
      <c r="AE20" s="16">
        <f t="shared" si="1"/>
        <v>0</v>
      </c>
    </row>
    <row r="21" spans="1:31" ht="16.2" x14ac:dyDescent="0.3">
      <c r="A21" s="4">
        <v>16</v>
      </c>
      <c r="B21" s="137"/>
      <c r="C21" s="9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>
        <f t="shared" si="0"/>
        <v>0</v>
      </c>
      <c r="AE21" s="16">
        <f t="shared" si="1"/>
        <v>0</v>
      </c>
    </row>
    <row r="22" spans="1:31" ht="32.4" x14ac:dyDescent="0.3">
      <c r="A22" s="4">
        <v>17</v>
      </c>
      <c r="B22" s="27" t="s">
        <v>7</v>
      </c>
      <c r="C22" s="5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15">
        <f t="shared" si="0"/>
        <v>0</v>
      </c>
      <c r="AE22" s="16">
        <f t="shared" si="1"/>
        <v>0</v>
      </c>
    </row>
    <row r="23" spans="1:31" ht="16.2" x14ac:dyDescent="0.3">
      <c r="A23" s="4">
        <v>18</v>
      </c>
      <c r="B23" s="138" t="s">
        <v>8</v>
      </c>
      <c r="C23" s="10" t="s">
        <v>27</v>
      </c>
      <c r="D23" s="14">
        <v>0</v>
      </c>
      <c r="E23" s="14">
        <v>0</v>
      </c>
      <c r="F23" s="14">
        <v>0</v>
      </c>
      <c r="G23" s="14">
        <v>-0.1248490679523</v>
      </c>
      <c r="H23" s="14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/>
      <c r="O23" s="14">
        <v>0</v>
      </c>
      <c r="P23" s="14"/>
      <c r="Q23" s="14">
        <v>-0.14154830538989999</v>
      </c>
      <c r="R23" s="14"/>
      <c r="S23" s="14"/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/>
      <c r="AC23" s="14">
        <v>0</v>
      </c>
      <c r="AD23" s="15">
        <f t="shared" si="0"/>
        <v>-0.26639737334219998</v>
      </c>
      <c r="AE23" s="16">
        <f t="shared" si="1"/>
        <v>-5.5533370331052115E-6</v>
      </c>
    </row>
    <row r="24" spans="1:31" ht="16.2" x14ac:dyDescent="0.3">
      <c r="A24" s="4">
        <v>19</v>
      </c>
      <c r="B24" s="138"/>
      <c r="C24" s="10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-1.7620172759999999E-4</v>
      </c>
      <c r="R24" s="14"/>
      <c r="S24" s="14"/>
      <c r="T24" s="14">
        <v>0</v>
      </c>
      <c r="U24" s="30"/>
      <c r="V24" s="29">
        <v>0</v>
      </c>
      <c r="W24" s="14"/>
      <c r="X24" s="14"/>
      <c r="Y24" s="14"/>
      <c r="Z24" s="14"/>
      <c r="AA24" s="14">
        <v>0</v>
      </c>
      <c r="AB24" s="14"/>
      <c r="AC24" s="14">
        <v>0</v>
      </c>
      <c r="AD24" s="15">
        <f t="shared" si="0"/>
        <v>-1.7620172759999999E-4</v>
      </c>
      <c r="AE24" s="16">
        <f t="shared" si="1"/>
        <v>-3.6731127146710164E-9</v>
      </c>
    </row>
    <row r="25" spans="1:31" ht="16.2" x14ac:dyDescent="0.3">
      <c r="A25" s="4">
        <v>20</v>
      </c>
      <c r="B25" s="139" t="s">
        <v>9</v>
      </c>
      <c r="C25" s="11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>
        <v>0</v>
      </c>
      <c r="AD25" s="15">
        <f t="shared" si="0"/>
        <v>0</v>
      </c>
      <c r="AE25" s="16">
        <f t="shared" si="1"/>
        <v>0</v>
      </c>
    </row>
    <row r="26" spans="1:31" ht="16.2" x14ac:dyDescent="0.3">
      <c r="A26" s="4">
        <v>21</v>
      </c>
      <c r="B26" s="139"/>
      <c r="C26" s="11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15">
        <f t="shared" si="0"/>
        <v>0</v>
      </c>
      <c r="AE26" s="16">
        <f t="shared" si="1"/>
        <v>0</v>
      </c>
    </row>
    <row r="27" spans="1:31" ht="16.2" x14ac:dyDescent="0.3">
      <c r="A27" s="4">
        <v>22</v>
      </c>
      <c r="B27" s="139"/>
      <c r="C27" s="11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15">
        <f t="shared" si="0"/>
        <v>0</v>
      </c>
      <c r="AE27" s="16">
        <f t="shared" si="1"/>
        <v>0</v>
      </c>
    </row>
    <row r="28" spans="1:31" ht="16.2" x14ac:dyDescent="0.3">
      <c r="A28" s="4">
        <v>23</v>
      </c>
      <c r="B28" s="139"/>
      <c r="C28" s="11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15">
        <f t="shared" si="0"/>
        <v>0</v>
      </c>
      <c r="AE28" s="16">
        <f t="shared" si="1"/>
        <v>0</v>
      </c>
    </row>
    <row r="29" spans="1:31" ht="16.2" x14ac:dyDescent="0.3">
      <c r="A29" s="4">
        <v>24</v>
      </c>
      <c r="B29" s="139"/>
      <c r="C29" s="11" t="s">
        <v>33</v>
      </c>
      <c r="D29" s="14"/>
      <c r="E29" s="14"/>
      <c r="F29" s="14">
        <v>-185.70457490752401</v>
      </c>
      <c r="G29" s="14"/>
      <c r="H29" s="14"/>
      <c r="I29" s="31"/>
      <c r="J29" s="31"/>
      <c r="K29" s="31">
        <v>-1.6864726571077999</v>
      </c>
      <c r="L29" s="14"/>
      <c r="M29" s="14"/>
      <c r="N29" s="14"/>
      <c r="O29" s="14">
        <v>-18.688659731368801</v>
      </c>
      <c r="P29" s="14"/>
      <c r="Q29" s="14"/>
      <c r="R29" s="14"/>
      <c r="S29" s="14"/>
      <c r="T29" s="14"/>
      <c r="U29" s="14">
        <v>0</v>
      </c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>
        <v>0</v>
      </c>
      <c r="AD29" s="15">
        <f t="shared" si="0"/>
        <v>-206.07970729600061</v>
      </c>
      <c r="AE29" s="16">
        <f t="shared" si="1"/>
        <v>-4.2959510296232831E-3</v>
      </c>
    </row>
    <row r="30" spans="1:31" ht="16.2" x14ac:dyDescent="0.3">
      <c r="A30" s="4">
        <v>25</v>
      </c>
      <c r="B30" s="139"/>
      <c r="C30" s="11" t="s">
        <v>34</v>
      </c>
      <c r="D30" s="14"/>
      <c r="E30" s="14"/>
      <c r="F30" s="14">
        <v>-4.7063748463878001</v>
      </c>
      <c r="G30" s="14">
        <v>-5.1185590645299997E-2</v>
      </c>
      <c r="H30" s="14"/>
      <c r="I30" s="31"/>
      <c r="J30" s="31"/>
      <c r="K30" s="31">
        <v>-0.20166600370599999</v>
      </c>
      <c r="L30" s="14"/>
      <c r="M30" s="14"/>
      <c r="N30" s="14"/>
      <c r="O30" s="14">
        <v>-9.9953894462846993</v>
      </c>
      <c r="P30" s="14"/>
      <c r="Q30" s="14"/>
      <c r="R30" s="14"/>
      <c r="S30" s="14"/>
      <c r="T30" s="14"/>
      <c r="U30" s="14">
        <v>0</v>
      </c>
      <c r="V30" s="14">
        <v>0</v>
      </c>
      <c r="W30" s="33"/>
      <c r="X30" s="33"/>
      <c r="Y30" s="33"/>
      <c r="Z30" s="33"/>
      <c r="AA30" s="33"/>
      <c r="AB30" s="32">
        <v>0</v>
      </c>
      <c r="AC30" s="33">
        <v>0</v>
      </c>
      <c r="AD30" s="15">
        <f t="shared" si="0"/>
        <v>-14.954615887023799</v>
      </c>
      <c r="AE30" s="16">
        <f t="shared" si="1"/>
        <v>-3.1174489890556725E-4</v>
      </c>
    </row>
    <row r="31" spans="1:31" ht="16.2" x14ac:dyDescent="0.3">
      <c r="A31" s="4">
        <v>26</v>
      </c>
      <c r="B31" s="139"/>
      <c r="C31" s="11" t="s">
        <v>35</v>
      </c>
      <c r="D31" s="14">
        <v>0</v>
      </c>
      <c r="E31" s="14">
        <v>0</v>
      </c>
      <c r="F31" s="14">
        <v>0</v>
      </c>
      <c r="G31" s="14"/>
      <c r="H31" s="14"/>
      <c r="I31" s="31"/>
      <c r="J31" s="31">
        <v>0</v>
      </c>
      <c r="K31" s="31"/>
      <c r="L31" s="14"/>
      <c r="M31" s="14"/>
      <c r="N31" s="14"/>
      <c r="O31" s="14">
        <v>0</v>
      </c>
      <c r="P31" s="14"/>
      <c r="Q31" s="14">
        <v>-1.0104341724E-2</v>
      </c>
      <c r="R31" s="14"/>
      <c r="S31" s="14"/>
      <c r="T31" s="14">
        <v>0</v>
      </c>
      <c r="U31" s="14">
        <v>0</v>
      </c>
      <c r="V31" s="14"/>
      <c r="W31" s="33"/>
      <c r="X31" s="33"/>
      <c r="Y31" s="33"/>
      <c r="Z31" s="33"/>
      <c r="AA31" s="33"/>
      <c r="AB31" s="33"/>
      <c r="AC31" s="32">
        <v>0</v>
      </c>
      <c r="AD31" s="15">
        <f t="shared" si="0"/>
        <v>-1.0104341724E-2</v>
      </c>
      <c r="AE31" s="16">
        <f t="shared" si="1"/>
        <v>-2.1063576711381384E-7</v>
      </c>
    </row>
    <row r="32" spans="1:31" ht="16.2" x14ac:dyDescent="0.3">
      <c r="B32" s="140" t="s">
        <v>40</v>
      </c>
      <c r="C32" s="140"/>
      <c r="D32" s="34">
        <f t="shared" ref="D32:AD32" si="2">SUM(D6:D31)</f>
        <v>0</v>
      </c>
      <c r="E32" s="34">
        <f t="shared" si="2"/>
        <v>-722776.72985404963</v>
      </c>
      <c r="F32" s="34">
        <f t="shared" si="2"/>
        <v>108641.90581561977</v>
      </c>
      <c r="G32" s="34">
        <f t="shared" si="2"/>
        <v>21729.169534686709</v>
      </c>
      <c r="H32" s="34">
        <f t="shared" si="2"/>
        <v>86245.942592286097</v>
      </c>
      <c r="I32" s="34">
        <f t="shared" si="2"/>
        <v>0</v>
      </c>
      <c r="J32" s="34">
        <f t="shared" si="2"/>
        <v>-14478.847280873446</v>
      </c>
      <c r="K32" s="34">
        <f t="shared" si="2"/>
        <v>6358.956360932094</v>
      </c>
      <c r="L32" s="34">
        <f t="shared" si="2"/>
        <v>0</v>
      </c>
      <c r="M32" s="34">
        <f t="shared" si="2"/>
        <v>-6787.7606024521392</v>
      </c>
      <c r="N32" s="34">
        <f t="shared" si="2"/>
        <v>550.95057513658298</v>
      </c>
      <c r="O32" s="34">
        <f t="shared" si="2"/>
        <v>4922276.3492646087</v>
      </c>
      <c r="P32" s="34">
        <f t="shared" si="2"/>
        <v>0</v>
      </c>
      <c r="Q32" s="34">
        <f t="shared" si="2"/>
        <v>364854.07130956562</v>
      </c>
      <c r="R32" s="34">
        <f t="shared" si="2"/>
        <v>0</v>
      </c>
      <c r="S32" s="34">
        <f t="shared" si="2"/>
        <v>0</v>
      </c>
      <c r="T32" s="34">
        <f t="shared" si="2"/>
        <v>7641.8414266558684</v>
      </c>
      <c r="U32" s="34">
        <f t="shared" si="2"/>
        <v>0</v>
      </c>
      <c r="V32" s="34">
        <f t="shared" si="2"/>
        <v>9875.1720214719608</v>
      </c>
      <c r="W32" s="34">
        <f t="shared" si="2"/>
        <v>0</v>
      </c>
      <c r="X32" s="34">
        <f t="shared" si="2"/>
        <v>0</v>
      </c>
      <c r="Y32" s="34">
        <f t="shared" si="2"/>
        <v>0</v>
      </c>
      <c r="Z32" s="34">
        <f t="shared" si="2"/>
        <v>0</v>
      </c>
      <c r="AA32" s="34">
        <f t="shared" si="2"/>
        <v>12758.262105655116</v>
      </c>
      <c r="AB32" s="34">
        <f t="shared" si="2"/>
        <v>179.06958094808613</v>
      </c>
      <c r="AC32" s="34">
        <f t="shared" si="2"/>
        <v>0</v>
      </c>
      <c r="AD32" s="35">
        <f t="shared" si="2"/>
        <v>4797068.3528501941</v>
      </c>
      <c r="AE32" s="36"/>
    </row>
    <row r="33" spans="2:31" ht="16.2" x14ac:dyDescent="0.3">
      <c r="B33" s="132" t="str">
        <f>AE3</f>
        <v>% do Bioma</v>
      </c>
      <c r="C33" s="132"/>
      <c r="D33" s="37">
        <f>D32/$AD$32*100</f>
        <v>0</v>
      </c>
      <c r="E33" s="37">
        <f t="shared" ref="E33:AC33" si="3">E32/$AD$32*100</f>
        <v>-15.067050887957631</v>
      </c>
      <c r="F33" s="37">
        <f t="shared" si="3"/>
        <v>2.2647562599576014</v>
      </c>
      <c r="G33" s="37">
        <f t="shared" si="3"/>
        <v>0.45296768643657648</v>
      </c>
      <c r="H33" s="37">
        <f t="shared" si="3"/>
        <v>1.7978885487642216</v>
      </c>
      <c r="I33" s="37">
        <f t="shared" si="3"/>
        <v>0</v>
      </c>
      <c r="J33" s="37">
        <f t="shared" si="3"/>
        <v>-0.30182699548716646</v>
      </c>
      <c r="K33" s="37">
        <f t="shared" si="3"/>
        <v>0.13255921936475845</v>
      </c>
      <c r="L33" s="37">
        <f t="shared" si="3"/>
        <v>0</v>
      </c>
      <c r="M33" s="37">
        <f t="shared" si="3"/>
        <v>-0.14149810057259596</v>
      </c>
      <c r="N33" s="37">
        <f t="shared" si="3"/>
        <v>1.1485151651200339E-2</v>
      </c>
      <c r="O33" s="37">
        <f t="shared" si="3"/>
        <v>102.61009406588968</v>
      </c>
      <c r="P33" s="37">
        <f t="shared" si="3"/>
        <v>0</v>
      </c>
      <c r="Q33" s="37">
        <f t="shared" si="3"/>
        <v>7.6057717854444649</v>
      </c>
      <c r="R33" s="37">
        <f t="shared" si="3"/>
        <v>0</v>
      </c>
      <c r="S33" s="37">
        <f t="shared" si="3"/>
        <v>0</v>
      </c>
      <c r="T33" s="37">
        <f t="shared" si="3"/>
        <v>0.15930232518190912</v>
      </c>
      <c r="U33" s="37">
        <f t="shared" si="3"/>
        <v>0</v>
      </c>
      <c r="V33" s="37">
        <f t="shared" si="3"/>
        <v>0.20585848053644254</v>
      </c>
      <c r="W33" s="37">
        <f t="shared" si="3"/>
        <v>0</v>
      </c>
      <c r="X33" s="37">
        <f t="shared" si="3"/>
        <v>0</v>
      </c>
      <c r="Y33" s="37">
        <f t="shared" si="3"/>
        <v>0</v>
      </c>
      <c r="Z33" s="37">
        <f t="shared" si="3"/>
        <v>0</v>
      </c>
      <c r="AA33" s="37">
        <f t="shared" si="3"/>
        <v>0.26595956461772641</v>
      </c>
      <c r="AB33" s="37">
        <f t="shared" si="3"/>
        <v>3.7328961727570828E-3</v>
      </c>
      <c r="AC33" s="37">
        <f t="shared" si="3"/>
        <v>0</v>
      </c>
      <c r="AD33" s="38"/>
      <c r="AE33" s="38"/>
    </row>
    <row r="38" spans="2:31" ht="16.2" x14ac:dyDescent="0.35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2:31" ht="15.6" x14ac:dyDescent="0.3"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3.777343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57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76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/>
      <c r="F6" s="13"/>
      <c r="G6" s="13">
        <v>0.308211823691458</v>
      </c>
      <c r="H6" s="13"/>
      <c r="I6" s="14"/>
      <c r="J6" s="14"/>
      <c r="K6" s="14"/>
      <c r="L6" s="14"/>
      <c r="M6" s="14"/>
      <c r="N6" s="14"/>
      <c r="O6" s="14">
        <v>24066.802326019901</v>
      </c>
      <c r="P6" s="14"/>
      <c r="Q6" s="14">
        <v>4.2624872343293898</v>
      </c>
      <c r="R6" s="14"/>
      <c r="S6" s="14">
        <v>8.7297792330243809</v>
      </c>
      <c r="T6" s="14">
        <v>30.4488647267892</v>
      </c>
      <c r="U6" s="14"/>
      <c r="V6" s="14">
        <v>27.808709505037498</v>
      </c>
      <c r="W6" s="14"/>
      <c r="X6" s="14"/>
      <c r="Y6" s="14"/>
      <c r="Z6" s="14"/>
      <c r="AA6" s="14">
        <v>195.11987598727799</v>
      </c>
      <c r="AB6" s="14"/>
      <c r="AC6" s="14"/>
      <c r="AD6" s="44">
        <f t="shared" ref="AD6:AD31" si="0">SUM(D6:AC6)</f>
        <v>24333.480254530052</v>
      </c>
      <c r="AE6" s="45">
        <f t="shared" ref="AE6:AE31" si="1">AD6/$AD$32*100</f>
        <v>72.460441044101586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-1978.8189014444699</v>
      </c>
      <c r="F7" s="13"/>
      <c r="G7" s="13"/>
      <c r="H7" s="13"/>
      <c r="I7" s="14"/>
      <c r="J7" s="14"/>
      <c r="K7" s="14"/>
      <c r="L7" s="14"/>
      <c r="M7" s="14"/>
      <c r="N7" s="14"/>
      <c r="O7" s="14">
        <v>306.742363811247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44">
        <f t="shared" si="0"/>
        <v>-1672.0765376332229</v>
      </c>
      <c r="AE7" s="45">
        <f t="shared" si="1"/>
        <v>-4.979123500175934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/>
      <c r="H8" s="13"/>
      <c r="I8" s="14"/>
      <c r="J8" s="14"/>
      <c r="K8" s="14"/>
      <c r="L8" s="14"/>
      <c r="M8" s="14"/>
      <c r="N8" s="14"/>
      <c r="O8" s="14">
        <v>726.945715800583</v>
      </c>
      <c r="P8" s="14"/>
      <c r="Q8" s="14">
        <v>29.999245212720801</v>
      </c>
      <c r="R8" s="14"/>
      <c r="S8" s="14"/>
      <c r="T8" s="14"/>
      <c r="U8" s="14"/>
      <c r="V8" s="14"/>
      <c r="W8" s="14"/>
      <c r="X8" s="14"/>
      <c r="Y8" s="14"/>
      <c r="Z8" s="14"/>
      <c r="AA8" s="14">
        <v>4.3167711116847602</v>
      </c>
      <c r="AB8" s="14"/>
      <c r="AC8" s="14"/>
      <c r="AD8" s="44">
        <f t="shared" si="0"/>
        <v>761.2617321249885</v>
      </c>
      <c r="AE8" s="45">
        <f t="shared" si="1"/>
        <v>2.2668915536446637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/>
      <c r="G9" s="12">
        <v>0</v>
      </c>
      <c r="H9" s="13"/>
      <c r="I9" s="14"/>
      <c r="J9" s="14"/>
      <c r="K9" s="14"/>
      <c r="L9" s="14"/>
      <c r="M9" s="14"/>
      <c r="N9" s="14"/>
      <c r="O9" s="14">
        <v>11.979726521646301</v>
      </c>
      <c r="P9" s="14"/>
      <c r="Q9" s="14">
        <v>86.981009690730502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44">
        <f t="shared" si="0"/>
        <v>98.960736212376801</v>
      </c>
      <c r="AE9" s="45">
        <f t="shared" si="1"/>
        <v>0.29468610806967799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/>
      <c r="H11" s="14"/>
      <c r="I11" s="18">
        <v>0</v>
      </c>
      <c r="J11" s="19"/>
      <c r="K11" s="19"/>
      <c r="L11" s="20"/>
      <c r="M11" s="20"/>
      <c r="N11" s="20"/>
      <c r="O11" s="20">
        <v>8543.8212195743308</v>
      </c>
      <c r="P11" s="20"/>
      <c r="Q11" s="14"/>
      <c r="R11" s="14">
        <v>3.00257572541066E-2</v>
      </c>
      <c r="S11" s="14"/>
      <c r="T11" s="14"/>
      <c r="U11" s="14"/>
      <c r="V11" s="21">
        <v>2.8656638692432099</v>
      </c>
      <c r="W11" s="14"/>
      <c r="X11" s="14"/>
      <c r="Y11" s="14"/>
      <c r="Z11" s="14"/>
      <c r="AA11" s="14"/>
      <c r="AB11" s="14"/>
      <c r="AC11" s="14"/>
      <c r="AD11" s="44">
        <f t="shared" si="0"/>
        <v>8546.716909200828</v>
      </c>
      <c r="AE11" s="45">
        <f t="shared" si="1"/>
        <v>25.45048510290593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-761.76557106705798</v>
      </c>
      <c r="K12" s="19"/>
      <c r="L12" s="20"/>
      <c r="M12" s="20"/>
      <c r="N12" s="20"/>
      <c r="O12" s="20">
        <v>1.9634733867929901</v>
      </c>
      <c r="P12" s="20"/>
      <c r="Q12" s="14"/>
      <c r="R12" s="14"/>
      <c r="S12" s="14"/>
      <c r="T12" s="14"/>
      <c r="U12" s="14"/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-759.80209768026498</v>
      </c>
      <c r="AE12" s="45">
        <f t="shared" si="1"/>
        <v>-2.262545041985768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>
        <v>0</v>
      </c>
      <c r="L13" s="20"/>
      <c r="M13" s="20"/>
      <c r="N13" s="20"/>
      <c r="O13" s="20">
        <v>69.319792961773999</v>
      </c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69.319792961773999</v>
      </c>
      <c r="AE13" s="45">
        <f t="shared" si="1"/>
        <v>0.2064210593205571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-0.30591687499115</v>
      </c>
      <c r="H14" s="14"/>
      <c r="I14" s="20"/>
      <c r="J14" s="20"/>
      <c r="K14" s="20"/>
      <c r="L14" s="59">
        <v>0</v>
      </c>
      <c r="M14" s="60"/>
      <c r="N14" s="60"/>
      <c r="O14" s="60">
        <v>2056.2896049332799</v>
      </c>
      <c r="P14" s="60"/>
      <c r="Q14" s="14"/>
      <c r="R14" s="14">
        <v>0.245121908703758</v>
      </c>
      <c r="S14" s="14">
        <v>0.321328422856342</v>
      </c>
      <c r="T14" s="14"/>
      <c r="U14" s="14"/>
      <c r="V14" s="21"/>
      <c r="W14" s="14"/>
      <c r="X14" s="14"/>
      <c r="Y14" s="14"/>
      <c r="Z14" s="14"/>
      <c r="AA14" s="14"/>
      <c r="AB14" s="14"/>
      <c r="AC14" s="14"/>
      <c r="AD14" s="44">
        <f t="shared" si="0"/>
        <v>2056.5501383898491</v>
      </c>
      <c r="AE14" s="45">
        <f t="shared" si="1"/>
        <v>6.1240122045137593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-515.54577951842998</v>
      </c>
      <c r="N15" s="60"/>
      <c r="O15" s="60">
        <v>14.4837529185998</v>
      </c>
      <c r="P15" s="60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-501.06202659983018</v>
      </c>
      <c r="AE15" s="45">
        <f t="shared" si="1"/>
        <v>-1.492066694040443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>
        <v>0</v>
      </c>
      <c r="O16" s="60">
        <v>0.47912325126577998</v>
      </c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0.47912325126577998</v>
      </c>
      <c r="AE16" s="45">
        <f t="shared" si="1"/>
        <v>1.4267372253395248E-3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-55.712723509858399</v>
      </c>
      <c r="G17" s="14">
        <v>-199.98491807260501</v>
      </c>
      <c r="H17" s="14"/>
      <c r="I17" s="20"/>
      <c r="J17" s="20"/>
      <c r="K17" s="20">
        <v>282.66434281845102</v>
      </c>
      <c r="L17" s="60"/>
      <c r="M17" s="60"/>
      <c r="N17" s="60">
        <v>151.237655561704</v>
      </c>
      <c r="O17" s="59">
        <v>0</v>
      </c>
      <c r="P17" s="60"/>
      <c r="Q17" s="14">
        <v>275.81689087788902</v>
      </c>
      <c r="R17" s="14">
        <v>0.24699057949391701</v>
      </c>
      <c r="S17" s="14">
        <v>116.512873886338</v>
      </c>
      <c r="T17" s="14">
        <v>25.350941727471</v>
      </c>
      <c r="U17" s="14"/>
      <c r="V17" s="14">
        <v>9.3293326632671896</v>
      </c>
      <c r="W17" s="14"/>
      <c r="X17" s="14"/>
      <c r="Y17" s="14"/>
      <c r="Z17" s="14"/>
      <c r="AA17" s="14">
        <v>49.634624050316397</v>
      </c>
      <c r="AB17" s="14"/>
      <c r="AC17" s="14"/>
      <c r="AD17" s="44">
        <f t="shared" si="0"/>
        <v>655.0960105824671</v>
      </c>
      <c r="AE17" s="45">
        <f t="shared" si="1"/>
        <v>1.9507503799913704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-1.13295513816674</v>
      </c>
      <c r="G19" s="14"/>
      <c r="H19" s="14"/>
      <c r="I19" s="14"/>
      <c r="J19" s="14"/>
      <c r="K19" s="14"/>
      <c r="L19" s="14"/>
      <c r="M19" s="14"/>
      <c r="N19" s="14">
        <v>-2.2363613775104599E-2</v>
      </c>
      <c r="O19" s="14">
        <v>-0.934600308733885</v>
      </c>
      <c r="P19" s="14"/>
      <c r="Q19" s="25">
        <v>0</v>
      </c>
      <c r="R19" s="26"/>
      <c r="S19" s="26">
        <v>0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44">
        <f t="shared" si="0"/>
        <v>-2.0899190606757294</v>
      </c>
      <c r="AE19" s="45">
        <f t="shared" si="1"/>
        <v>-6.2233784604175399E-3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76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47</v>
      </c>
      <c r="C23" s="57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/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/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/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-1.2501783781896501</v>
      </c>
      <c r="G29" s="14"/>
      <c r="H29" s="14"/>
      <c r="I29" s="31"/>
      <c r="J29" s="31"/>
      <c r="K29" s="31"/>
      <c r="L29" s="14"/>
      <c r="M29" s="14"/>
      <c r="N29" s="14"/>
      <c r="O29" s="14">
        <v>-3.8393281495034302</v>
      </c>
      <c r="P29" s="14"/>
      <c r="Q29" s="14"/>
      <c r="R29" s="14"/>
      <c r="S29" s="14"/>
      <c r="T29" s="14">
        <v>0</v>
      </c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-5.0895065276930804</v>
      </c>
      <c r="AE29" s="45">
        <f t="shared" si="1"/>
        <v>-1.515557511033873E-2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/>
      <c r="AC30" s="33"/>
      <c r="AD30" s="44">
        <f t="shared" si="0"/>
        <v>0</v>
      </c>
      <c r="AE30" s="45">
        <f t="shared" si="1"/>
        <v>0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/>
      <c r="E31" s="14"/>
      <c r="F31" s="14"/>
      <c r="G31" s="14"/>
      <c r="H31" s="14"/>
      <c r="I31" s="31"/>
      <c r="J31" s="31"/>
      <c r="K31" s="31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3"/>
      <c r="X31" s="33"/>
      <c r="Y31" s="33"/>
      <c r="Z31" s="33"/>
      <c r="AA31" s="33"/>
      <c r="AB31" s="33"/>
      <c r="AC31" s="32"/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-1978.8189014444699</v>
      </c>
      <c r="F32" s="46">
        <f t="shared" si="2"/>
        <v>-58.095857026214794</v>
      </c>
      <c r="G32" s="46">
        <f t="shared" si="2"/>
        <v>-199.98262312390472</v>
      </c>
      <c r="H32" s="46">
        <f t="shared" si="2"/>
        <v>0</v>
      </c>
      <c r="I32" s="46">
        <f>SUM(I6:I31)</f>
        <v>0</v>
      </c>
      <c r="J32" s="46">
        <f>SUM(J6:J31)</f>
        <v>-761.76557106705798</v>
      </c>
      <c r="K32" s="46">
        <f>SUM(K6:K31)</f>
        <v>282.66434281845102</v>
      </c>
      <c r="L32" s="46">
        <f t="shared" si="2"/>
        <v>0</v>
      </c>
      <c r="M32" s="46">
        <f t="shared" si="2"/>
        <v>-515.54577951842998</v>
      </c>
      <c r="N32" s="46">
        <f t="shared" si="2"/>
        <v>151.2152919479289</v>
      </c>
      <c r="O32" s="46">
        <f t="shared" si="2"/>
        <v>35794.053170721185</v>
      </c>
      <c r="P32" s="46">
        <f t="shared" si="2"/>
        <v>0</v>
      </c>
      <c r="Q32" s="46">
        <f t="shared" si="2"/>
        <v>397.0596330156697</v>
      </c>
      <c r="R32" s="46">
        <f t="shared" si="2"/>
        <v>0.52213824545178156</v>
      </c>
      <c r="S32" s="46">
        <f t="shared" si="2"/>
        <v>125.56398154221873</v>
      </c>
      <c r="T32" s="46">
        <f t="shared" si="2"/>
        <v>55.799806454260199</v>
      </c>
      <c r="U32" s="46">
        <f t="shared" si="2"/>
        <v>0</v>
      </c>
      <c r="V32" s="46">
        <f t="shared" si="2"/>
        <v>40.0037060375479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249.07127114927917</v>
      </c>
      <c r="AB32" s="46">
        <f t="shared" si="2"/>
        <v>0</v>
      </c>
      <c r="AC32" s="46">
        <f t="shared" si="2"/>
        <v>0</v>
      </c>
      <c r="AD32" s="62">
        <f t="shared" si="2"/>
        <v>33581.744609751921</v>
      </c>
      <c r="AE32" s="47"/>
      <c r="AF32" s="78"/>
    </row>
    <row r="33" spans="1:32" x14ac:dyDescent="0.35">
      <c r="A33" s="69"/>
      <c r="B33" s="113">
        <f>AE4</f>
        <v>0</v>
      </c>
      <c r="C33" s="113"/>
      <c r="D33" s="63">
        <f t="shared" ref="D33:AC33" si="3">D32/$AD$32*100</f>
        <v>0</v>
      </c>
      <c r="E33" s="63">
        <f t="shared" si="3"/>
        <v>-5.8925434769396521</v>
      </c>
      <c r="F33" s="63">
        <f t="shared" si="3"/>
        <v>-0.17299832900683823</v>
      </c>
      <c r="G33" s="63">
        <f t="shared" si="3"/>
        <v>-0.59550992793218682</v>
      </c>
      <c r="H33" s="63">
        <f t="shared" si="3"/>
        <v>0</v>
      </c>
      <c r="I33" s="63">
        <f t="shared" si="3"/>
        <v>0</v>
      </c>
      <c r="J33" s="63">
        <f t="shared" si="3"/>
        <v>-2.2683918894608182</v>
      </c>
      <c r="K33" s="63">
        <f t="shared" si="3"/>
        <v>0.84172024444604687</v>
      </c>
      <c r="L33" s="63">
        <f t="shared" si="3"/>
        <v>0</v>
      </c>
      <c r="M33" s="63">
        <f t="shared" si="3"/>
        <v>-1.535196534633638</v>
      </c>
      <c r="N33" s="63">
        <f t="shared" si="3"/>
        <v>0.45029016123247206</v>
      </c>
      <c r="O33" s="63">
        <f t="shared" si="3"/>
        <v>106.58783093814257</v>
      </c>
      <c r="P33" s="63">
        <f t="shared" si="3"/>
        <v>0</v>
      </c>
      <c r="Q33" s="63">
        <f t="shared" si="3"/>
        <v>1.1823674964771371</v>
      </c>
      <c r="R33" s="63">
        <f t="shared" si="3"/>
        <v>1.5548276348339449E-3</v>
      </c>
      <c r="S33" s="63">
        <f t="shared" si="3"/>
        <v>0.37390547454093781</v>
      </c>
      <c r="T33" s="63">
        <f t="shared" si="3"/>
        <v>0.16616113040790709</v>
      </c>
      <c r="U33" s="63">
        <f t="shared" si="3"/>
        <v>0</v>
      </c>
      <c r="V33" s="63">
        <f t="shared" si="3"/>
        <v>0.11912337045744516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0.74168651463375879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38"/>
  <sheetViews>
    <sheetView showGridLines="0" tabSelected="1" zoomScale="50" zoomScaleNormal="5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A10" sqref="AA10"/>
    </sheetView>
  </sheetViews>
  <sheetFormatPr defaultColWidth="8.77734375" defaultRowHeight="14.4" x14ac:dyDescent="0.3"/>
  <cols>
    <col min="1" max="1" width="4.5546875" style="2" bestFit="1" customWidth="1"/>
    <col min="2" max="2" width="10.77734375" style="3" customWidth="1"/>
    <col min="3" max="3" width="10.77734375" style="2" customWidth="1"/>
    <col min="4" max="30" width="16.77734375" style="2" customWidth="1"/>
    <col min="31" max="31" width="12.77734375" style="2" customWidth="1"/>
    <col min="32" max="16384" width="8.77734375" style="1"/>
  </cols>
  <sheetData>
    <row r="1" spans="1:32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43"/>
    </row>
    <row r="2" spans="1:32" ht="19.95" customHeight="1" x14ac:dyDescent="0.35">
      <c r="A2" s="69"/>
      <c r="B2" s="100" t="s">
        <v>66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43"/>
    </row>
    <row r="3" spans="1:32" ht="19.95" customHeight="1" x14ac:dyDescent="0.35">
      <c r="A3" s="69"/>
      <c r="B3" s="101" t="s">
        <v>78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77</v>
      </c>
      <c r="AF3" s="43"/>
    </row>
    <row r="4" spans="1:32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50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43"/>
    </row>
    <row r="5" spans="1:32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58</v>
      </c>
      <c r="G5" s="54" t="s">
        <v>59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60</v>
      </c>
      <c r="O5" s="68" t="s">
        <v>61</v>
      </c>
      <c r="P5" s="68" t="s">
        <v>22</v>
      </c>
      <c r="Q5" s="56" t="s">
        <v>62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63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43"/>
    </row>
    <row r="6" spans="1:32" ht="19.95" customHeight="1" x14ac:dyDescent="0.3">
      <c r="A6" s="51">
        <v>1</v>
      </c>
      <c r="B6" s="114" t="s">
        <v>4</v>
      </c>
      <c r="C6" s="54" t="s">
        <v>10</v>
      </c>
      <c r="D6" s="81">
        <f>('1994-2002_Amazonia'!D6+'1994-2002_Caatinga'!D6+'1994-2002_Cerrado'!D6+'1994-2002_MataAtlantica'!D6+'1994-2002_Pampa'!D6+'1994-2002_Pantanal'!D6)</f>
        <v>0</v>
      </c>
      <c r="E6" s="82">
        <f>('1994-2002_Amazonia'!E6+'1994-2002_Caatinga'!E6+'1994-2002_Cerrado'!E6+'1994-2002_MataAtlantica'!E6+'1994-2002_Pampa'!E6+'1994-2002_Pantanal'!E6)</f>
        <v>-280399.84846167552</v>
      </c>
      <c r="F6" s="82">
        <f>('1994-2002_Amazonia'!F6+'1994-2002_Caatinga'!F6+'1994-2002_Cerrado'!F6+'1994-2002_MataAtlantica'!F6+'1994-2002_Pampa'!F6+'1994-2002_Pantanal'!F6)</f>
        <v>437183.60276174202</v>
      </c>
      <c r="G6" s="82">
        <f>('1994-2002_Amazonia'!G6+'1994-2002_Caatinga'!G6+'1994-2002_Cerrado'!G6+'1994-2002_MataAtlantica'!G6+'1994-2002_Pampa'!G6+'1994-2002_Pantanal'!G6)</f>
        <v>54951.846190592609</v>
      </c>
      <c r="H6" s="82">
        <f>('1994-2002_Amazonia'!H6+'1994-2002_Caatinga'!H6+'1994-2002_Cerrado'!H6+'1994-2002_MataAtlantica'!H6+'1994-2002_Pampa'!H6+'1994-2002_Pantanal'!H6)</f>
        <v>14163.5718976063</v>
      </c>
      <c r="I6" s="83">
        <f>('1994-2002_Amazonia'!I6+'1994-2002_Caatinga'!I6+'1994-2002_Cerrado'!I6+'1994-2002_MataAtlantica'!I6+'1994-2002_Pampa'!I6+'1994-2002_Pantanal'!I6)</f>
        <v>0</v>
      </c>
      <c r="J6" s="83">
        <f>('1994-2002_Amazonia'!J6+'1994-2002_Caatinga'!J6+'1994-2002_Cerrado'!J6+'1994-2002_MataAtlantica'!J6+'1994-2002_Pampa'!J6+'1994-2002_Pantanal'!J6)</f>
        <v>0</v>
      </c>
      <c r="K6" s="83">
        <f>('1994-2002_Amazonia'!K6+'1994-2002_Caatinga'!K6+'1994-2002_Cerrado'!K6+'1994-2002_MataAtlantica'!K6+'1994-2002_Pampa'!K6+'1994-2002_Pantanal'!K6)</f>
        <v>0</v>
      </c>
      <c r="L6" s="83">
        <f>('1994-2002_Amazonia'!L6+'1994-2002_Caatinga'!L6+'1994-2002_Cerrado'!L6+'1994-2002_MataAtlantica'!L6+'1994-2002_Pampa'!L6+'1994-2002_Pantanal'!L6)</f>
        <v>0</v>
      </c>
      <c r="M6" s="83">
        <f>('1994-2002_Amazonia'!M6+'1994-2002_Caatinga'!M6+'1994-2002_Cerrado'!M6+'1994-2002_MataAtlantica'!M6+'1994-2002_Pampa'!M6+'1994-2002_Pantanal'!M6)</f>
        <v>0</v>
      </c>
      <c r="N6" s="83">
        <f>('1994-2002_Amazonia'!N6+'1994-2002_Caatinga'!N6+'1994-2002_Cerrado'!N6+'1994-2002_MataAtlantica'!N6+'1994-2002_Pampa'!N6+'1994-2002_Pantanal'!N6)</f>
        <v>0</v>
      </c>
      <c r="O6" s="83">
        <f>('1994-2002_Amazonia'!O6+'1994-2002_Caatinga'!O6+'1994-2002_Cerrado'!O6+'1994-2002_MataAtlantica'!O6+'1994-2002_Pampa'!O6+'1994-2002_Pantanal'!O6)</f>
        <v>9629089.6339517105</v>
      </c>
      <c r="P6" s="83">
        <f>('1994-2002_Amazonia'!P6+'1994-2002_Caatinga'!P6+'1994-2002_Cerrado'!P6+'1994-2002_MataAtlantica'!P6+'1994-2002_Pampa'!P6+'1994-2002_Pantanal'!P6)</f>
        <v>0</v>
      </c>
      <c r="Q6" s="83">
        <f>('1994-2002_Amazonia'!Q6+'1994-2002_Caatinga'!Q6+'1994-2002_Cerrado'!Q6+'1994-2002_MataAtlantica'!Q6+'1994-2002_Pampa'!Q6+'1994-2002_Pantanal'!Q6)</f>
        <v>588316.86600938987</v>
      </c>
      <c r="R6" s="83">
        <f>('1994-2002_Amazonia'!R6+'1994-2002_Caatinga'!R6+'1994-2002_Cerrado'!R6+'1994-2002_MataAtlantica'!R6+'1994-2002_Pampa'!R6+'1994-2002_Pantanal'!R6)</f>
        <v>0</v>
      </c>
      <c r="S6" s="83">
        <f>('1994-2002_Amazonia'!S6+'1994-2002_Caatinga'!S6+'1994-2002_Cerrado'!S6+'1994-2002_MataAtlantica'!S6+'1994-2002_Pampa'!S6+'1994-2002_Pantanal'!S6)</f>
        <v>0</v>
      </c>
      <c r="T6" s="83">
        <f>('1994-2002_Amazonia'!T6+'1994-2002_Caatinga'!T6+'1994-2002_Cerrado'!T6+'1994-2002_MataAtlantica'!T6+'1994-2002_Pampa'!T6+'1994-2002_Pantanal'!T6)</f>
        <v>39861.029920164634</v>
      </c>
      <c r="U6" s="83">
        <f>('1994-2002_Amazonia'!U6+'1994-2002_Caatinga'!U6+'1994-2002_Cerrado'!U6+'1994-2002_MataAtlantica'!U6+'1994-2002_Pampa'!U6+'1994-2002_Pantanal'!U6)</f>
        <v>0</v>
      </c>
      <c r="V6" s="83">
        <f>('1994-2002_Amazonia'!V6+'1994-2002_Caatinga'!V6+'1994-2002_Cerrado'!V6+'1994-2002_MataAtlantica'!V6+'1994-2002_Pampa'!V6+'1994-2002_Pantanal'!V6)</f>
        <v>65515.048410264331</v>
      </c>
      <c r="W6" s="83">
        <f>('1994-2002_Amazonia'!W6+'1994-2002_Caatinga'!W6+'1994-2002_Cerrado'!W6+'1994-2002_MataAtlantica'!W6+'1994-2002_Pampa'!W6+'1994-2002_Pantanal'!W6)</f>
        <v>0</v>
      </c>
      <c r="X6" s="83">
        <f>('1994-2002_Amazonia'!X6+'1994-2002_Caatinga'!X6+'1994-2002_Cerrado'!X6+'1994-2002_MataAtlantica'!X6+'1994-2002_Pampa'!X6+'1994-2002_Pantanal'!X6)</f>
        <v>0</v>
      </c>
      <c r="Y6" s="83">
        <f>('1994-2002_Amazonia'!Y6+'1994-2002_Caatinga'!Y6+'1994-2002_Cerrado'!Y6+'1994-2002_MataAtlantica'!Y6+'1994-2002_Pampa'!Y6+'1994-2002_Pantanal'!Y6)</f>
        <v>0</v>
      </c>
      <c r="Z6" s="83">
        <f>('1994-2002_Amazonia'!Z6+'1994-2002_Caatinga'!Z6+'1994-2002_Cerrado'!Z6+'1994-2002_MataAtlantica'!Z6+'1994-2002_Pampa'!Z6+'1994-2002_Pantanal'!Z6)</f>
        <v>0</v>
      </c>
      <c r="AA6" s="83">
        <f>('1994-2002_Amazonia'!AA6+'1994-2002_Caatinga'!AA6+'1994-2002_Cerrado'!AA6+'1994-2002_MataAtlantica'!AA6+'1994-2002_Pampa'!AA6+'1994-2002_Pantanal'!AA6)</f>
        <v>8561.0047509045253</v>
      </c>
      <c r="AB6" s="83">
        <f>('1994-2002_Amazonia'!AB6+'1994-2002_Caatinga'!AB6+'1994-2002_Cerrado'!AB6+'1994-2002_MataAtlantica'!AB6+'1994-2002_Pampa'!AB6+'1994-2002_Pantanal'!AB6)</f>
        <v>346.66616560001569</v>
      </c>
      <c r="AC6" s="83">
        <f>('1994-2002_Amazonia'!AC6+'1994-2002_Caatinga'!AC6+'1994-2002_Cerrado'!AC6+'1994-2002_MataAtlantica'!AC6+'1994-2002_Pampa'!AC6+'1994-2002_Pantanal'!AC6)</f>
        <v>0</v>
      </c>
      <c r="AD6" s="44">
        <f t="shared" ref="AD6:AD31" si="0">SUM(D6:AC6)</f>
        <v>10557589.421596298</v>
      </c>
      <c r="AE6" s="45">
        <f t="shared" ref="AE6:AE31" si="1">AD6/$AD$32*100</f>
        <v>108.10138070599093</v>
      </c>
      <c r="AF6" s="43"/>
    </row>
    <row r="7" spans="1:32" ht="19.95" customHeight="1" x14ac:dyDescent="0.3">
      <c r="A7" s="51">
        <v>2</v>
      </c>
      <c r="B7" s="114"/>
      <c r="C7" s="54" t="s">
        <v>11</v>
      </c>
      <c r="D7" s="82">
        <f>('1994-2002_Amazonia'!D7+'1994-2002_Caatinga'!D7+'1994-2002_Cerrado'!D7+'1994-2002_MataAtlantica'!D7+'1994-2002_Pampa'!D7+'1994-2002_Pantanal'!D7)</f>
        <v>0</v>
      </c>
      <c r="E7" s="81">
        <f>('1994-2002_Amazonia'!E7+'1994-2002_Caatinga'!E7+'1994-2002_Cerrado'!E7+'1994-2002_MataAtlantica'!E7+'1994-2002_Pampa'!E7+'1994-2002_Pantanal'!E7)</f>
        <v>-1380625.7409563328</v>
      </c>
      <c r="F7" s="82">
        <f>('1994-2002_Amazonia'!F7+'1994-2002_Caatinga'!F7+'1994-2002_Cerrado'!F7+'1994-2002_MataAtlantica'!F7+'1994-2002_Pampa'!F7+'1994-2002_Pantanal'!F7)</f>
        <v>13707.879149529899</v>
      </c>
      <c r="G7" s="82">
        <f>('1994-2002_Amazonia'!G7+'1994-2002_Caatinga'!G7+'1994-2002_Cerrado'!G7+'1994-2002_MataAtlantica'!G7+'1994-2002_Pampa'!G7+'1994-2002_Pantanal'!G7)</f>
        <v>880.88143442408864</v>
      </c>
      <c r="H7" s="82">
        <f>('1994-2002_Amazonia'!H7+'1994-2002_Caatinga'!H7+'1994-2002_Cerrado'!H7+'1994-2002_MataAtlantica'!H7+'1994-2002_Pampa'!H7+'1994-2002_Pantanal'!H7)</f>
        <v>1343.8157746664399</v>
      </c>
      <c r="I7" s="83">
        <f>('1994-2002_Amazonia'!I7+'1994-2002_Caatinga'!I7+'1994-2002_Cerrado'!I7+'1994-2002_MataAtlantica'!I7+'1994-2002_Pampa'!I7+'1994-2002_Pantanal'!I7)</f>
        <v>0</v>
      </c>
      <c r="J7" s="83">
        <f>('1994-2002_Amazonia'!J7+'1994-2002_Caatinga'!J7+'1994-2002_Cerrado'!J7+'1994-2002_MataAtlantica'!J7+'1994-2002_Pampa'!J7+'1994-2002_Pantanal'!J7)</f>
        <v>0</v>
      </c>
      <c r="K7" s="83">
        <f>('1994-2002_Amazonia'!K7+'1994-2002_Caatinga'!K7+'1994-2002_Cerrado'!K7+'1994-2002_MataAtlantica'!K7+'1994-2002_Pampa'!K7+'1994-2002_Pantanal'!K7)</f>
        <v>0</v>
      </c>
      <c r="L7" s="83">
        <f>('1994-2002_Amazonia'!L7+'1994-2002_Caatinga'!L7+'1994-2002_Cerrado'!L7+'1994-2002_MataAtlantica'!L7+'1994-2002_Pampa'!L7+'1994-2002_Pantanal'!L7)</f>
        <v>0</v>
      </c>
      <c r="M7" s="83">
        <f>('1994-2002_Amazonia'!M7+'1994-2002_Caatinga'!M7+'1994-2002_Cerrado'!M7+'1994-2002_MataAtlantica'!M7+'1994-2002_Pampa'!M7+'1994-2002_Pantanal'!M7)</f>
        <v>0</v>
      </c>
      <c r="N7" s="83">
        <f>('1994-2002_Amazonia'!N7+'1994-2002_Caatinga'!N7+'1994-2002_Cerrado'!N7+'1994-2002_MataAtlantica'!N7+'1994-2002_Pampa'!N7+'1994-2002_Pantanal'!N7)</f>
        <v>0</v>
      </c>
      <c r="O7" s="83">
        <f>('1994-2002_Amazonia'!O7+'1994-2002_Caatinga'!O7+'1994-2002_Cerrado'!O7+'1994-2002_MataAtlantica'!O7+'1994-2002_Pampa'!O7+'1994-2002_Pantanal'!O7)</f>
        <v>215689.73962005248</v>
      </c>
      <c r="P7" s="83">
        <f>('1994-2002_Amazonia'!P7+'1994-2002_Caatinga'!P7+'1994-2002_Cerrado'!P7+'1994-2002_MataAtlantica'!P7+'1994-2002_Pampa'!P7+'1994-2002_Pantanal'!P7)</f>
        <v>0</v>
      </c>
      <c r="Q7" s="83">
        <f>('1994-2002_Amazonia'!Q7+'1994-2002_Caatinga'!Q7+'1994-2002_Cerrado'!Q7+'1994-2002_MataAtlantica'!Q7+'1994-2002_Pampa'!Q7+'1994-2002_Pantanal'!Q7)</f>
        <v>8924.2145537740125</v>
      </c>
      <c r="R7" s="83">
        <f>('1994-2002_Amazonia'!R7+'1994-2002_Caatinga'!R7+'1994-2002_Cerrado'!R7+'1994-2002_MataAtlantica'!R7+'1994-2002_Pampa'!R7+'1994-2002_Pantanal'!R7)</f>
        <v>0</v>
      </c>
      <c r="S7" s="83">
        <f>('1994-2002_Amazonia'!S7+'1994-2002_Caatinga'!S7+'1994-2002_Cerrado'!S7+'1994-2002_MataAtlantica'!S7+'1994-2002_Pampa'!S7+'1994-2002_Pantanal'!S7)</f>
        <v>0</v>
      </c>
      <c r="T7" s="83">
        <f>('1994-2002_Amazonia'!T7+'1994-2002_Caatinga'!T7+'1994-2002_Cerrado'!T7+'1994-2002_MataAtlantica'!T7+'1994-2002_Pampa'!T7+'1994-2002_Pantanal'!T7)</f>
        <v>2512.0277135701062</v>
      </c>
      <c r="U7" s="83">
        <f>('1994-2002_Amazonia'!U7+'1994-2002_Caatinga'!U7+'1994-2002_Cerrado'!U7+'1994-2002_MataAtlantica'!U7+'1994-2002_Pampa'!U7+'1994-2002_Pantanal'!U7)</f>
        <v>0</v>
      </c>
      <c r="V7" s="83">
        <f>('1994-2002_Amazonia'!V7+'1994-2002_Caatinga'!V7+'1994-2002_Cerrado'!V7+'1994-2002_MataAtlantica'!V7+'1994-2002_Pampa'!V7+'1994-2002_Pantanal'!V7)</f>
        <v>256.908784419011</v>
      </c>
      <c r="W7" s="83">
        <f>('1994-2002_Amazonia'!W7+'1994-2002_Caatinga'!W7+'1994-2002_Cerrado'!W7+'1994-2002_MataAtlantica'!W7+'1994-2002_Pampa'!W7+'1994-2002_Pantanal'!W7)</f>
        <v>0</v>
      </c>
      <c r="X7" s="83">
        <f>('1994-2002_Amazonia'!X7+'1994-2002_Caatinga'!X7+'1994-2002_Cerrado'!X7+'1994-2002_MataAtlantica'!X7+'1994-2002_Pampa'!X7+'1994-2002_Pantanal'!X7)</f>
        <v>0</v>
      </c>
      <c r="Y7" s="83">
        <f>('1994-2002_Amazonia'!Y7+'1994-2002_Caatinga'!Y7+'1994-2002_Cerrado'!Y7+'1994-2002_MataAtlantica'!Y7+'1994-2002_Pampa'!Y7+'1994-2002_Pantanal'!Y7)</f>
        <v>0</v>
      </c>
      <c r="Z7" s="83">
        <f>('1994-2002_Amazonia'!Z7+'1994-2002_Caatinga'!Z7+'1994-2002_Cerrado'!Z7+'1994-2002_MataAtlantica'!Z7+'1994-2002_Pampa'!Z7+'1994-2002_Pantanal'!Z7)</f>
        <v>0</v>
      </c>
      <c r="AA7" s="83">
        <f>('1994-2002_Amazonia'!AA7+'1994-2002_Caatinga'!AA7+'1994-2002_Cerrado'!AA7+'1994-2002_MataAtlantica'!AA7+'1994-2002_Pampa'!AA7+'1994-2002_Pantanal'!AA7)</f>
        <v>2978.5340828323297</v>
      </c>
      <c r="AB7" s="83">
        <f>('1994-2002_Amazonia'!AB7+'1994-2002_Caatinga'!AB7+'1994-2002_Cerrado'!AB7+'1994-2002_MataAtlantica'!AB7+'1994-2002_Pampa'!AB7+'1994-2002_Pantanal'!AB7)</f>
        <v>301.82216985619698</v>
      </c>
      <c r="AC7" s="83">
        <f>('1994-2002_Amazonia'!AC7+'1994-2002_Caatinga'!AC7+'1994-2002_Cerrado'!AC7+'1994-2002_MataAtlantica'!AC7+'1994-2002_Pampa'!AC7+'1994-2002_Pantanal'!AC7)</f>
        <v>0</v>
      </c>
      <c r="AD7" s="44">
        <f t="shared" si="0"/>
        <v>-1134029.9176732083</v>
      </c>
      <c r="AE7" s="45">
        <f t="shared" si="1"/>
        <v>-11.611571066744467</v>
      </c>
      <c r="AF7" s="43"/>
    </row>
    <row r="8" spans="1:32" ht="19.95" customHeight="1" x14ac:dyDescent="0.3">
      <c r="A8" s="51">
        <v>3</v>
      </c>
      <c r="B8" s="114"/>
      <c r="C8" s="54" t="s">
        <v>58</v>
      </c>
      <c r="D8" s="82">
        <f>('1994-2002_Amazonia'!D8+'1994-2002_Caatinga'!D8+'1994-2002_Cerrado'!D8+'1994-2002_MataAtlantica'!D8+'1994-2002_Pampa'!D8+'1994-2002_Pantanal'!D8)</f>
        <v>0</v>
      </c>
      <c r="E8" s="82">
        <f>('1994-2002_Amazonia'!E8+'1994-2002_Caatinga'!E8+'1994-2002_Cerrado'!E8+'1994-2002_MataAtlantica'!E8+'1994-2002_Pampa'!E8+'1994-2002_Pantanal'!E8)</f>
        <v>0</v>
      </c>
      <c r="F8" s="81">
        <f>('1994-2002_Amazonia'!F8+'1994-2002_Caatinga'!F8+'1994-2002_Cerrado'!F8+'1994-2002_MataAtlantica'!F8+'1994-2002_Pampa'!F8+'1994-2002_Pantanal'!F8)</f>
        <v>0</v>
      </c>
      <c r="G8" s="82">
        <f>('1994-2002_Amazonia'!G8+'1994-2002_Caatinga'!G8+'1994-2002_Cerrado'!G8+'1994-2002_MataAtlantica'!G8+'1994-2002_Pampa'!G8+'1994-2002_Pantanal'!G8)</f>
        <v>84.564567403830296</v>
      </c>
      <c r="H8" s="82">
        <f>('1994-2002_Amazonia'!H8+'1994-2002_Caatinga'!H8+'1994-2002_Cerrado'!H8+'1994-2002_MataAtlantica'!H8+'1994-2002_Pampa'!H8+'1994-2002_Pantanal'!H8)</f>
        <v>0</v>
      </c>
      <c r="I8" s="83">
        <f>('1994-2002_Amazonia'!I8+'1994-2002_Caatinga'!I8+'1994-2002_Cerrado'!I8+'1994-2002_MataAtlantica'!I8+'1994-2002_Pampa'!I8+'1994-2002_Pantanal'!I8)</f>
        <v>0</v>
      </c>
      <c r="J8" s="83">
        <f>('1994-2002_Amazonia'!J8+'1994-2002_Caatinga'!J8+'1994-2002_Cerrado'!J8+'1994-2002_MataAtlantica'!J8+'1994-2002_Pampa'!J8+'1994-2002_Pantanal'!J8)</f>
        <v>0</v>
      </c>
      <c r="K8" s="83">
        <f>('1994-2002_Amazonia'!K8+'1994-2002_Caatinga'!K8+'1994-2002_Cerrado'!K8+'1994-2002_MataAtlantica'!K8+'1994-2002_Pampa'!K8+'1994-2002_Pantanal'!K8)</f>
        <v>0</v>
      </c>
      <c r="L8" s="83">
        <f>('1994-2002_Amazonia'!L8+'1994-2002_Caatinga'!L8+'1994-2002_Cerrado'!L8+'1994-2002_MataAtlantica'!L8+'1994-2002_Pampa'!L8+'1994-2002_Pantanal'!L8)</f>
        <v>0</v>
      </c>
      <c r="M8" s="83">
        <f>('1994-2002_Amazonia'!M8+'1994-2002_Caatinga'!M8+'1994-2002_Cerrado'!M8+'1994-2002_MataAtlantica'!M8+'1994-2002_Pampa'!M8+'1994-2002_Pantanal'!M8)</f>
        <v>0</v>
      </c>
      <c r="N8" s="83">
        <f>('1994-2002_Amazonia'!N8+'1994-2002_Caatinga'!N8+'1994-2002_Cerrado'!N8+'1994-2002_MataAtlantica'!N8+'1994-2002_Pampa'!N8+'1994-2002_Pantanal'!N8)</f>
        <v>0</v>
      </c>
      <c r="O8" s="83">
        <f>('1994-2002_Amazonia'!O8+'1994-2002_Caatinga'!O8+'1994-2002_Cerrado'!O8+'1994-2002_MataAtlantica'!O8+'1994-2002_Pampa'!O8+'1994-2002_Pantanal'!O8)</f>
        <v>138627.33805651599</v>
      </c>
      <c r="P8" s="83">
        <f>('1994-2002_Amazonia'!P8+'1994-2002_Caatinga'!P8+'1994-2002_Cerrado'!P8+'1994-2002_MataAtlantica'!P8+'1994-2002_Pampa'!P8+'1994-2002_Pantanal'!P8)</f>
        <v>0</v>
      </c>
      <c r="Q8" s="83">
        <f>('1994-2002_Amazonia'!Q8+'1994-2002_Caatinga'!Q8+'1994-2002_Cerrado'!Q8+'1994-2002_MataAtlantica'!Q8+'1994-2002_Pampa'!Q8+'1994-2002_Pantanal'!Q8)</f>
        <v>964.48782352322905</v>
      </c>
      <c r="R8" s="83">
        <f>('1994-2002_Amazonia'!R8+'1994-2002_Caatinga'!R8+'1994-2002_Cerrado'!R8+'1994-2002_MataAtlantica'!R8+'1994-2002_Pampa'!R8+'1994-2002_Pantanal'!R8)</f>
        <v>0</v>
      </c>
      <c r="S8" s="83">
        <f>('1994-2002_Amazonia'!S8+'1994-2002_Caatinga'!S8+'1994-2002_Cerrado'!S8+'1994-2002_MataAtlantica'!S8+'1994-2002_Pampa'!S8+'1994-2002_Pantanal'!S8)</f>
        <v>0</v>
      </c>
      <c r="T8" s="83">
        <f>('1994-2002_Amazonia'!T8+'1994-2002_Caatinga'!T8+'1994-2002_Cerrado'!T8+'1994-2002_MataAtlantica'!T8+'1994-2002_Pampa'!T8+'1994-2002_Pantanal'!T8)</f>
        <v>351.33911010472701</v>
      </c>
      <c r="U8" s="83">
        <f>('1994-2002_Amazonia'!U8+'1994-2002_Caatinga'!U8+'1994-2002_Cerrado'!U8+'1994-2002_MataAtlantica'!U8+'1994-2002_Pampa'!U8+'1994-2002_Pantanal'!U8)</f>
        <v>0</v>
      </c>
      <c r="V8" s="83">
        <f>('1994-2002_Amazonia'!V8+'1994-2002_Caatinga'!V8+'1994-2002_Cerrado'!V8+'1994-2002_MataAtlantica'!V8+'1994-2002_Pampa'!V8+'1994-2002_Pantanal'!V8)</f>
        <v>0.1039249896254</v>
      </c>
      <c r="W8" s="83">
        <f>('1994-2002_Amazonia'!W8+'1994-2002_Caatinga'!W8+'1994-2002_Cerrado'!W8+'1994-2002_MataAtlantica'!W8+'1994-2002_Pampa'!W8+'1994-2002_Pantanal'!W8)</f>
        <v>0</v>
      </c>
      <c r="X8" s="83">
        <f>('1994-2002_Amazonia'!X8+'1994-2002_Caatinga'!X8+'1994-2002_Cerrado'!X8+'1994-2002_MataAtlantica'!X8+'1994-2002_Pampa'!X8+'1994-2002_Pantanal'!X8)</f>
        <v>0</v>
      </c>
      <c r="Y8" s="83">
        <f>('1994-2002_Amazonia'!Y8+'1994-2002_Caatinga'!Y8+'1994-2002_Cerrado'!Y8+'1994-2002_MataAtlantica'!Y8+'1994-2002_Pampa'!Y8+'1994-2002_Pantanal'!Y8)</f>
        <v>0</v>
      </c>
      <c r="Z8" s="83">
        <f>('1994-2002_Amazonia'!Z8+'1994-2002_Caatinga'!Z8+'1994-2002_Cerrado'!Z8+'1994-2002_MataAtlantica'!Z8+'1994-2002_Pampa'!Z8+'1994-2002_Pantanal'!Z8)</f>
        <v>0</v>
      </c>
      <c r="AA8" s="83">
        <f>('1994-2002_Amazonia'!AA8+'1994-2002_Caatinga'!AA8+'1994-2002_Cerrado'!AA8+'1994-2002_MataAtlantica'!AA8+'1994-2002_Pampa'!AA8+'1994-2002_Pantanal'!AA8)</f>
        <v>233.239730256819</v>
      </c>
      <c r="AB8" s="83">
        <f>('1994-2002_Amazonia'!AB8+'1994-2002_Caatinga'!AB8+'1994-2002_Cerrado'!AB8+'1994-2002_MataAtlantica'!AB8+'1994-2002_Pampa'!AB8+'1994-2002_Pantanal'!AB8)</f>
        <v>0</v>
      </c>
      <c r="AC8" s="83">
        <f>('1994-2002_Amazonia'!AC8+'1994-2002_Caatinga'!AC8+'1994-2002_Cerrado'!AC8+'1994-2002_MataAtlantica'!AC8+'1994-2002_Pampa'!AC8+'1994-2002_Pantanal'!AC8)</f>
        <v>0</v>
      </c>
      <c r="AD8" s="44">
        <f t="shared" si="0"/>
        <v>140261.0732127942</v>
      </c>
      <c r="AE8" s="45">
        <f t="shared" si="1"/>
        <v>1.4361626568458266</v>
      </c>
      <c r="AF8" s="43"/>
    </row>
    <row r="9" spans="1:32" ht="19.95" customHeight="1" x14ac:dyDescent="0.3">
      <c r="A9" s="51">
        <v>4</v>
      </c>
      <c r="B9" s="114"/>
      <c r="C9" s="54" t="s">
        <v>59</v>
      </c>
      <c r="D9" s="82">
        <f>('1994-2002_Amazonia'!D9+'1994-2002_Caatinga'!D9+'1994-2002_Cerrado'!D9+'1994-2002_MataAtlantica'!D9+'1994-2002_Pampa'!D9+'1994-2002_Pantanal'!D9)</f>
        <v>0</v>
      </c>
      <c r="E9" s="82">
        <f>('1994-2002_Amazonia'!E9+'1994-2002_Caatinga'!E9+'1994-2002_Cerrado'!E9+'1994-2002_MataAtlantica'!E9+'1994-2002_Pampa'!E9+'1994-2002_Pantanal'!E9)</f>
        <v>0</v>
      </c>
      <c r="F9" s="82">
        <f>('1994-2002_Amazonia'!F9+'1994-2002_Caatinga'!F9+'1994-2002_Cerrado'!F9+'1994-2002_MataAtlantica'!F9+'1994-2002_Pampa'!F9+'1994-2002_Pantanal'!F9)</f>
        <v>4606.5868620659739</v>
      </c>
      <c r="G9" s="81">
        <f>('1994-2002_Amazonia'!G9+'1994-2002_Caatinga'!G9+'1994-2002_Cerrado'!G9+'1994-2002_MataAtlantica'!G9+'1994-2002_Pampa'!G9+'1994-2002_Pantanal'!G9)</f>
        <v>0</v>
      </c>
      <c r="H9" s="82">
        <f>('1994-2002_Amazonia'!H9+'1994-2002_Caatinga'!H9+'1994-2002_Cerrado'!H9+'1994-2002_MataAtlantica'!H9+'1994-2002_Pampa'!H9+'1994-2002_Pantanal'!H9)</f>
        <v>0</v>
      </c>
      <c r="I9" s="83">
        <f>('1994-2002_Amazonia'!I9+'1994-2002_Caatinga'!I9+'1994-2002_Cerrado'!I9+'1994-2002_MataAtlantica'!I9+'1994-2002_Pampa'!I9+'1994-2002_Pantanal'!I9)</f>
        <v>0</v>
      </c>
      <c r="J9" s="83">
        <f>('1994-2002_Amazonia'!J9+'1994-2002_Caatinga'!J9+'1994-2002_Cerrado'!J9+'1994-2002_MataAtlantica'!J9+'1994-2002_Pampa'!J9+'1994-2002_Pantanal'!J9)</f>
        <v>0</v>
      </c>
      <c r="K9" s="83">
        <f>('1994-2002_Amazonia'!K9+'1994-2002_Caatinga'!K9+'1994-2002_Cerrado'!K9+'1994-2002_MataAtlantica'!K9+'1994-2002_Pampa'!K9+'1994-2002_Pantanal'!K9)</f>
        <v>295.53609433251984</v>
      </c>
      <c r="L9" s="83">
        <f>('1994-2002_Amazonia'!L9+'1994-2002_Caatinga'!L9+'1994-2002_Cerrado'!L9+'1994-2002_MataAtlantica'!L9+'1994-2002_Pampa'!L9+'1994-2002_Pantanal'!L9)</f>
        <v>0</v>
      </c>
      <c r="M9" s="83">
        <f>('1994-2002_Amazonia'!M9+'1994-2002_Caatinga'!M9+'1994-2002_Cerrado'!M9+'1994-2002_MataAtlantica'!M9+'1994-2002_Pampa'!M9+'1994-2002_Pantanal'!M9)</f>
        <v>0</v>
      </c>
      <c r="N9" s="83">
        <f>('1994-2002_Amazonia'!N9+'1994-2002_Caatinga'!N9+'1994-2002_Cerrado'!N9+'1994-2002_MataAtlantica'!N9+'1994-2002_Pampa'!N9+'1994-2002_Pantanal'!N9)</f>
        <v>390.5572430499937</v>
      </c>
      <c r="O9" s="83">
        <f>('1994-2002_Amazonia'!O9+'1994-2002_Caatinga'!O9+'1994-2002_Cerrado'!O9+'1994-2002_MataAtlantica'!O9+'1994-2002_Pampa'!O9+'1994-2002_Pantanal'!O9)</f>
        <v>26785.465130311841</v>
      </c>
      <c r="P9" s="83">
        <f>('1994-2002_Amazonia'!P9+'1994-2002_Caatinga'!P9+'1994-2002_Cerrado'!P9+'1994-2002_MataAtlantica'!P9+'1994-2002_Pampa'!P9+'1994-2002_Pantanal'!P9)</f>
        <v>0</v>
      </c>
      <c r="Q9" s="83">
        <f>('1994-2002_Amazonia'!Q9+'1994-2002_Caatinga'!Q9+'1994-2002_Cerrado'!Q9+'1994-2002_MataAtlantica'!Q9+'1994-2002_Pampa'!Q9+'1994-2002_Pantanal'!Q9)</f>
        <v>8376.5229101096356</v>
      </c>
      <c r="R9" s="83">
        <f>('1994-2002_Amazonia'!R9+'1994-2002_Caatinga'!R9+'1994-2002_Cerrado'!R9+'1994-2002_MataAtlantica'!R9+'1994-2002_Pampa'!R9+'1994-2002_Pantanal'!R9)</f>
        <v>0</v>
      </c>
      <c r="S9" s="83">
        <f>('1994-2002_Amazonia'!S9+'1994-2002_Caatinga'!S9+'1994-2002_Cerrado'!S9+'1994-2002_MataAtlantica'!S9+'1994-2002_Pampa'!S9+'1994-2002_Pantanal'!S9)</f>
        <v>0</v>
      </c>
      <c r="T9" s="83">
        <f>('1994-2002_Amazonia'!T9+'1994-2002_Caatinga'!T9+'1994-2002_Cerrado'!T9+'1994-2002_MataAtlantica'!T9+'1994-2002_Pampa'!T9+'1994-2002_Pantanal'!T9)</f>
        <v>240.81969598418769</v>
      </c>
      <c r="U9" s="83">
        <f>('1994-2002_Amazonia'!U9+'1994-2002_Caatinga'!U9+'1994-2002_Cerrado'!U9+'1994-2002_MataAtlantica'!U9+'1994-2002_Pampa'!U9+'1994-2002_Pantanal'!U9)</f>
        <v>0</v>
      </c>
      <c r="V9" s="83">
        <f>('1994-2002_Amazonia'!V9+'1994-2002_Caatinga'!V9+'1994-2002_Cerrado'!V9+'1994-2002_MataAtlantica'!V9+'1994-2002_Pampa'!V9+'1994-2002_Pantanal'!V9)</f>
        <v>24.098296258190601</v>
      </c>
      <c r="W9" s="83">
        <f>('1994-2002_Amazonia'!W9+'1994-2002_Caatinga'!W9+'1994-2002_Cerrado'!W9+'1994-2002_MataAtlantica'!W9+'1994-2002_Pampa'!W9+'1994-2002_Pantanal'!W9)</f>
        <v>0</v>
      </c>
      <c r="X9" s="83">
        <f>('1994-2002_Amazonia'!X9+'1994-2002_Caatinga'!X9+'1994-2002_Cerrado'!X9+'1994-2002_MataAtlantica'!X9+'1994-2002_Pampa'!X9+'1994-2002_Pantanal'!X9)</f>
        <v>0</v>
      </c>
      <c r="Y9" s="83">
        <f>('1994-2002_Amazonia'!Y9+'1994-2002_Caatinga'!Y9+'1994-2002_Cerrado'!Y9+'1994-2002_MataAtlantica'!Y9+'1994-2002_Pampa'!Y9+'1994-2002_Pantanal'!Y9)</f>
        <v>0</v>
      </c>
      <c r="Z9" s="83">
        <f>('1994-2002_Amazonia'!Z9+'1994-2002_Caatinga'!Z9+'1994-2002_Cerrado'!Z9+'1994-2002_MataAtlantica'!Z9+'1994-2002_Pampa'!Z9+'1994-2002_Pantanal'!Z9)</f>
        <v>0</v>
      </c>
      <c r="AA9" s="83">
        <f>('1994-2002_Amazonia'!AA9+'1994-2002_Caatinga'!AA9+'1994-2002_Cerrado'!AA9+'1994-2002_MataAtlantica'!AA9+'1994-2002_Pampa'!AA9+'1994-2002_Pantanal'!AA9)</f>
        <v>38.875973546616599</v>
      </c>
      <c r="AB9" s="83">
        <f>('1994-2002_Amazonia'!AB9+'1994-2002_Caatinga'!AB9+'1994-2002_Cerrado'!AB9+'1994-2002_MataAtlantica'!AB9+'1994-2002_Pampa'!AB9+'1994-2002_Pantanal'!AB9)</f>
        <v>1.0935249670439999</v>
      </c>
      <c r="AC9" s="83">
        <f>('1994-2002_Amazonia'!AC9+'1994-2002_Caatinga'!AC9+'1994-2002_Cerrado'!AC9+'1994-2002_MataAtlantica'!AC9+'1994-2002_Pampa'!AC9+'1994-2002_Pantanal'!AC9)</f>
        <v>0</v>
      </c>
      <c r="AD9" s="44">
        <f t="shared" si="0"/>
        <v>40759.555730626002</v>
      </c>
      <c r="AE9" s="45">
        <f t="shared" si="1"/>
        <v>0.41734567196090561</v>
      </c>
      <c r="AF9" s="43"/>
    </row>
    <row r="10" spans="1:32" ht="19.95" customHeight="1" x14ac:dyDescent="0.3">
      <c r="A10" s="51">
        <v>5</v>
      </c>
      <c r="B10" s="114"/>
      <c r="C10" s="54" t="s">
        <v>14</v>
      </c>
      <c r="D10" s="82">
        <f>('1994-2002_Amazonia'!D10+'1994-2002_Caatinga'!D10+'1994-2002_Cerrado'!D10+'1994-2002_MataAtlantica'!D10+'1994-2002_Pampa'!D10+'1994-2002_Pantanal'!D10)</f>
        <v>0</v>
      </c>
      <c r="E10" s="82">
        <f>('1994-2002_Amazonia'!E10+'1994-2002_Caatinga'!E10+'1994-2002_Cerrado'!E10+'1994-2002_MataAtlantica'!E10+'1994-2002_Pampa'!E10+'1994-2002_Pantanal'!E10)</f>
        <v>0</v>
      </c>
      <c r="F10" s="82">
        <f>('1994-2002_Amazonia'!F10+'1994-2002_Caatinga'!F10+'1994-2002_Cerrado'!F10+'1994-2002_MataAtlantica'!F10+'1994-2002_Pampa'!F10+'1994-2002_Pantanal'!F10)</f>
        <v>0</v>
      </c>
      <c r="G10" s="82">
        <f>('1994-2002_Amazonia'!G10+'1994-2002_Caatinga'!G10+'1994-2002_Cerrado'!G10+'1994-2002_MataAtlantica'!G10+'1994-2002_Pampa'!G10+'1994-2002_Pantanal'!G10)</f>
        <v>0</v>
      </c>
      <c r="H10" s="81">
        <f>('1994-2002_Amazonia'!H10+'1994-2002_Caatinga'!H10+'1994-2002_Cerrado'!H10+'1994-2002_MataAtlantica'!H10+'1994-2002_Pampa'!H10+'1994-2002_Pantanal'!H10)</f>
        <v>0</v>
      </c>
      <c r="I10" s="83">
        <f>('1994-2002_Amazonia'!I10+'1994-2002_Caatinga'!I10+'1994-2002_Cerrado'!I10+'1994-2002_MataAtlantica'!I10+'1994-2002_Pampa'!I10+'1994-2002_Pantanal'!I10)</f>
        <v>0</v>
      </c>
      <c r="J10" s="83">
        <f>('1994-2002_Amazonia'!J10+'1994-2002_Caatinga'!J10+'1994-2002_Cerrado'!J10+'1994-2002_MataAtlantica'!J10+'1994-2002_Pampa'!J10+'1994-2002_Pantanal'!J10)</f>
        <v>0</v>
      </c>
      <c r="K10" s="83">
        <f>('1994-2002_Amazonia'!K10+'1994-2002_Caatinga'!K10+'1994-2002_Cerrado'!K10+'1994-2002_MataAtlantica'!K10+'1994-2002_Pampa'!K10+'1994-2002_Pantanal'!K10)</f>
        <v>0</v>
      </c>
      <c r="L10" s="83">
        <f>('1994-2002_Amazonia'!L10+'1994-2002_Caatinga'!L10+'1994-2002_Cerrado'!L10+'1994-2002_MataAtlantica'!L10+'1994-2002_Pampa'!L10+'1994-2002_Pantanal'!L10)</f>
        <v>0</v>
      </c>
      <c r="M10" s="83">
        <f>('1994-2002_Amazonia'!M10+'1994-2002_Caatinga'!M10+'1994-2002_Cerrado'!M10+'1994-2002_MataAtlantica'!M10+'1994-2002_Pampa'!M10+'1994-2002_Pantanal'!M10)</f>
        <v>0</v>
      </c>
      <c r="N10" s="83">
        <f>('1994-2002_Amazonia'!N10+'1994-2002_Caatinga'!N10+'1994-2002_Cerrado'!N10+'1994-2002_MataAtlantica'!N10+'1994-2002_Pampa'!N10+'1994-2002_Pantanal'!N10)</f>
        <v>0</v>
      </c>
      <c r="O10" s="83">
        <f>('1994-2002_Amazonia'!O10+'1994-2002_Caatinga'!O10+'1994-2002_Cerrado'!O10+'1994-2002_MataAtlantica'!O10+'1994-2002_Pampa'!O10+'1994-2002_Pantanal'!O10)</f>
        <v>0</v>
      </c>
      <c r="P10" s="83">
        <f>('1994-2002_Amazonia'!P10+'1994-2002_Caatinga'!P10+'1994-2002_Cerrado'!P10+'1994-2002_MataAtlantica'!P10+'1994-2002_Pampa'!P10+'1994-2002_Pantanal'!P10)</f>
        <v>0</v>
      </c>
      <c r="Q10" s="83">
        <f>('1994-2002_Amazonia'!Q10+'1994-2002_Caatinga'!Q10+'1994-2002_Cerrado'!Q10+'1994-2002_MataAtlantica'!Q10+'1994-2002_Pampa'!Q10+'1994-2002_Pantanal'!Q10)</f>
        <v>0</v>
      </c>
      <c r="R10" s="83">
        <f>('1994-2002_Amazonia'!R10+'1994-2002_Caatinga'!R10+'1994-2002_Cerrado'!R10+'1994-2002_MataAtlantica'!R10+'1994-2002_Pampa'!R10+'1994-2002_Pantanal'!R10)</f>
        <v>0</v>
      </c>
      <c r="S10" s="83">
        <f>('1994-2002_Amazonia'!S10+'1994-2002_Caatinga'!S10+'1994-2002_Cerrado'!S10+'1994-2002_MataAtlantica'!S10+'1994-2002_Pampa'!S10+'1994-2002_Pantanal'!S10)</f>
        <v>0</v>
      </c>
      <c r="T10" s="83">
        <f>('1994-2002_Amazonia'!T10+'1994-2002_Caatinga'!T10+'1994-2002_Cerrado'!T10+'1994-2002_MataAtlantica'!T10+'1994-2002_Pampa'!T10+'1994-2002_Pantanal'!T10)</f>
        <v>0</v>
      </c>
      <c r="U10" s="83">
        <f>('1994-2002_Amazonia'!U10+'1994-2002_Caatinga'!U10+'1994-2002_Cerrado'!U10+'1994-2002_MataAtlantica'!U10+'1994-2002_Pampa'!U10+'1994-2002_Pantanal'!U10)</f>
        <v>0</v>
      </c>
      <c r="V10" s="83">
        <f>('1994-2002_Amazonia'!V10+'1994-2002_Caatinga'!V10+'1994-2002_Cerrado'!V10+'1994-2002_MataAtlantica'!V10+'1994-2002_Pampa'!V10+'1994-2002_Pantanal'!V10)</f>
        <v>0</v>
      </c>
      <c r="W10" s="84">
        <f>('1994-2002_Amazonia'!W10+'1994-2002_Caatinga'!W10+'1994-2002_Cerrado'!W10+'1994-2002_MataAtlantica'!W10+'1994-2002_Pampa'!W10+'1994-2002_Pantanal'!W10)</f>
        <v>0</v>
      </c>
      <c r="X10" s="84">
        <f>('1994-2002_Amazonia'!X10+'1994-2002_Caatinga'!X10+'1994-2002_Cerrado'!X10+'1994-2002_MataAtlantica'!X10+'1994-2002_Pampa'!X10+'1994-2002_Pantanal'!X10)</f>
        <v>0</v>
      </c>
      <c r="Y10" s="84">
        <f>('1994-2002_Amazonia'!Y10+'1994-2002_Caatinga'!Y10+'1994-2002_Cerrado'!Y10+'1994-2002_MataAtlantica'!Y10+'1994-2002_Pampa'!Y10+'1994-2002_Pantanal'!Y10)</f>
        <v>0</v>
      </c>
      <c r="Z10" s="84">
        <f>('1994-2002_Amazonia'!Z10+'1994-2002_Caatinga'!Z10+'1994-2002_Cerrado'!Z10+'1994-2002_MataAtlantica'!Z10+'1994-2002_Pampa'!Z10+'1994-2002_Pantanal'!Z10)</f>
        <v>0</v>
      </c>
      <c r="AA10" s="84">
        <f>('1994-2002_Amazonia'!AA10+'1994-2002_Caatinga'!AA10+'1994-2002_Cerrado'!AA10+'1994-2002_MataAtlantica'!AA10+'1994-2002_Pampa'!AA10+'1994-2002_Pantanal'!AA10)</f>
        <v>0</v>
      </c>
      <c r="AB10" s="84">
        <f>('1994-2002_Amazonia'!AB10+'1994-2002_Caatinga'!AB10+'1994-2002_Cerrado'!AB10+'1994-2002_MataAtlantica'!AB10+'1994-2002_Pampa'!AB10+'1994-2002_Pantanal'!AB10)</f>
        <v>0</v>
      </c>
      <c r="AC10" s="84">
        <f>('1994-2002_Amazonia'!AC10+'1994-2002_Caatinga'!AC10+'1994-2002_Cerrado'!AC10+'1994-2002_MataAtlantica'!AC10+'1994-2002_Pampa'!AC10+'1994-2002_Pantanal'!AC10)</f>
        <v>0</v>
      </c>
      <c r="AD10" s="44">
        <f t="shared" si="0"/>
        <v>0</v>
      </c>
      <c r="AE10" s="45">
        <f t="shared" si="1"/>
        <v>0</v>
      </c>
      <c r="AF10" s="43"/>
    </row>
    <row r="11" spans="1:32" ht="19.95" customHeight="1" x14ac:dyDescent="0.3">
      <c r="A11" s="51">
        <v>6</v>
      </c>
      <c r="B11" s="115" t="s">
        <v>50</v>
      </c>
      <c r="C11" s="55" t="s">
        <v>15</v>
      </c>
      <c r="D11" s="83">
        <f>('1994-2002_Amazonia'!D11+'1994-2002_Caatinga'!D11+'1994-2002_Cerrado'!D11+'1994-2002_MataAtlantica'!D11+'1994-2002_Pampa'!D11+'1994-2002_Pantanal'!D11)</f>
        <v>0</v>
      </c>
      <c r="E11" s="83">
        <f>('1994-2002_Amazonia'!E11+'1994-2002_Caatinga'!E11+'1994-2002_Cerrado'!E11+'1994-2002_MataAtlantica'!E11+'1994-2002_Pampa'!E11+'1994-2002_Pantanal'!E11)</f>
        <v>0</v>
      </c>
      <c r="F11" s="83">
        <f>('1994-2002_Amazonia'!F11+'1994-2002_Caatinga'!F11+'1994-2002_Cerrado'!F11+'1994-2002_MataAtlantica'!F11+'1994-2002_Pampa'!F11+'1994-2002_Pantanal'!F11)</f>
        <v>0</v>
      </c>
      <c r="G11" s="83">
        <f>('1994-2002_Amazonia'!G11+'1994-2002_Caatinga'!G11+'1994-2002_Cerrado'!G11+'1994-2002_MataAtlantica'!G11+'1994-2002_Pampa'!G11+'1994-2002_Pantanal'!G11)</f>
        <v>2210.4011674206699</v>
      </c>
      <c r="H11" s="83">
        <f>('1994-2002_Amazonia'!H11+'1994-2002_Caatinga'!H11+'1994-2002_Cerrado'!H11+'1994-2002_MataAtlantica'!H11+'1994-2002_Pampa'!H11+'1994-2002_Pantanal'!H11)</f>
        <v>0</v>
      </c>
      <c r="I11" s="85">
        <f>('1994-2002_Amazonia'!I11+'1994-2002_Caatinga'!I11+'1994-2002_Cerrado'!I11+'1994-2002_MataAtlantica'!I11+'1994-2002_Pampa'!I11+'1994-2002_Pantanal'!I11)</f>
        <v>0</v>
      </c>
      <c r="J11" s="86">
        <f>('1994-2002_Amazonia'!J11+'1994-2002_Caatinga'!J11+'1994-2002_Cerrado'!J11+'1994-2002_MataAtlantica'!J11+'1994-2002_Pampa'!J11+'1994-2002_Pantanal'!J11)</f>
        <v>-25206.807632988464</v>
      </c>
      <c r="K11" s="86">
        <f>('1994-2002_Amazonia'!K11+'1994-2002_Caatinga'!K11+'1994-2002_Cerrado'!K11+'1994-2002_MataAtlantica'!K11+'1994-2002_Pampa'!K11+'1994-2002_Pantanal'!K11)</f>
        <v>6176.374320197996</v>
      </c>
      <c r="L11" s="87">
        <f>('1994-2002_Amazonia'!L11+'1994-2002_Caatinga'!L11+'1994-2002_Cerrado'!L11+'1994-2002_MataAtlantica'!L11+'1994-2002_Pampa'!L11+'1994-2002_Pantanal'!L11)</f>
        <v>0</v>
      </c>
      <c r="M11" s="87">
        <f>('1994-2002_Amazonia'!M11+'1994-2002_Caatinga'!M11+'1994-2002_Cerrado'!M11+'1994-2002_MataAtlantica'!M11+'1994-2002_Pampa'!M11+'1994-2002_Pantanal'!M11)</f>
        <v>0</v>
      </c>
      <c r="N11" s="87">
        <f>('1994-2002_Amazonia'!N11+'1994-2002_Caatinga'!N11+'1994-2002_Cerrado'!N11+'1994-2002_MataAtlantica'!N11+'1994-2002_Pampa'!N11+'1994-2002_Pantanal'!N11)</f>
        <v>0</v>
      </c>
      <c r="O11" s="87">
        <f>('1994-2002_Amazonia'!O11+'1994-2002_Caatinga'!O11+'1994-2002_Cerrado'!O11+'1994-2002_MataAtlantica'!O11+'1994-2002_Pampa'!O11+'1994-2002_Pantanal'!O11)</f>
        <v>192477.5298735463</v>
      </c>
      <c r="P11" s="87">
        <f>('1994-2002_Amazonia'!P11+'1994-2002_Caatinga'!P11+'1994-2002_Cerrado'!P11+'1994-2002_MataAtlantica'!P11+'1994-2002_Pampa'!P11+'1994-2002_Pantanal'!P11)</f>
        <v>0</v>
      </c>
      <c r="Q11" s="83">
        <f>('1994-2002_Amazonia'!Q11+'1994-2002_Caatinga'!Q11+'1994-2002_Cerrado'!Q11+'1994-2002_MataAtlantica'!Q11+'1994-2002_Pampa'!Q11+'1994-2002_Pantanal'!Q11)</f>
        <v>60495.963173463984</v>
      </c>
      <c r="R11" s="83">
        <f>('1994-2002_Amazonia'!R11+'1994-2002_Caatinga'!R11+'1994-2002_Cerrado'!R11+'1994-2002_MataAtlantica'!R11+'1994-2002_Pampa'!R11+'1994-2002_Pantanal'!R11)</f>
        <v>0</v>
      </c>
      <c r="S11" s="83">
        <f>('1994-2002_Amazonia'!S11+'1994-2002_Caatinga'!S11+'1994-2002_Cerrado'!S11+'1994-2002_MataAtlantica'!S11+'1994-2002_Pampa'!S11+'1994-2002_Pantanal'!S11)</f>
        <v>0</v>
      </c>
      <c r="T11" s="83">
        <f>('1994-2002_Amazonia'!T11+'1994-2002_Caatinga'!T11+'1994-2002_Cerrado'!T11+'1994-2002_MataAtlantica'!T11+'1994-2002_Pampa'!T11+'1994-2002_Pantanal'!T11)</f>
        <v>3548.7200697778731</v>
      </c>
      <c r="U11" s="83">
        <f>('1994-2002_Amazonia'!U11+'1994-2002_Caatinga'!U11+'1994-2002_Cerrado'!U11+'1994-2002_MataAtlantica'!U11+'1994-2002_Pampa'!U11+'1994-2002_Pantanal'!U11)</f>
        <v>0</v>
      </c>
      <c r="V11" s="88">
        <f>('1994-2002_Amazonia'!V11+'1994-2002_Caatinga'!V11+'1994-2002_Cerrado'!V11+'1994-2002_MataAtlantica'!V11+'1994-2002_Pampa'!V11+'1994-2002_Pantanal'!V11)</f>
        <v>1396.2730484554315</v>
      </c>
      <c r="W11" s="83">
        <f>('1994-2002_Amazonia'!W11+'1994-2002_Caatinga'!W11+'1994-2002_Cerrado'!W11+'1994-2002_MataAtlantica'!W11+'1994-2002_Pampa'!W11+'1994-2002_Pantanal'!W11)</f>
        <v>0</v>
      </c>
      <c r="X11" s="83">
        <f>('1994-2002_Amazonia'!X11+'1994-2002_Caatinga'!X11+'1994-2002_Cerrado'!X11+'1994-2002_MataAtlantica'!X11+'1994-2002_Pampa'!X11+'1994-2002_Pantanal'!X11)</f>
        <v>0</v>
      </c>
      <c r="Y11" s="83">
        <f>('1994-2002_Amazonia'!Y11+'1994-2002_Caatinga'!Y11+'1994-2002_Cerrado'!Y11+'1994-2002_MataAtlantica'!Y11+'1994-2002_Pampa'!Y11+'1994-2002_Pantanal'!Y11)</f>
        <v>0</v>
      </c>
      <c r="Z11" s="83">
        <f>('1994-2002_Amazonia'!Z11+'1994-2002_Caatinga'!Z11+'1994-2002_Cerrado'!Z11+'1994-2002_MataAtlantica'!Z11+'1994-2002_Pampa'!Z11+'1994-2002_Pantanal'!Z11)</f>
        <v>0</v>
      </c>
      <c r="AA11" s="83">
        <f>('1994-2002_Amazonia'!AA11+'1994-2002_Caatinga'!AA11+'1994-2002_Cerrado'!AA11+'1994-2002_MataAtlantica'!AA11+'1994-2002_Pampa'!AA11+'1994-2002_Pantanal'!AA11)</f>
        <v>51.149706030166598</v>
      </c>
      <c r="AB11" s="83">
        <f>('1994-2002_Amazonia'!AB11+'1994-2002_Caatinga'!AB11+'1994-2002_Cerrado'!AB11+'1994-2002_MataAtlantica'!AB11+'1994-2002_Pampa'!AB11+'1994-2002_Pantanal'!AB11)</f>
        <v>60.7292258571415</v>
      </c>
      <c r="AC11" s="83">
        <f>('1994-2002_Amazonia'!AC11+'1994-2002_Caatinga'!AC11+'1994-2002_Cerrado'!AC11+'1994-2002_MataAtlantica'!AC11+'1994-2002_Pampa'!AC11+'1994-2002_Pantanal'!AC11)</f>
        <v>0</v>
      </c>
      <c r="AD11" s="44">
        <f t="shared" si="0"/>
        <v>241210.33295176108</v>
      </c>
      <c r="AE11" s="45">
        <f t="shared" si="1"/>
        <v>2.4698033794815459</v>
      </c>
      <c r="AF11" s="43"/>
    </row>
    <row r="12" spans="1:32" ht="19.95" customHeight="1" x14ac:dyDescent="0.3">
      <c r="A12" s="51">
        <v>7</v>
      </c>
      <c r="B12" s="116"/>
      <c r="C12" s="55" t="s">
        <v>16</v>
      </c>
      <c r="D12" s="83">
        <f>('1994-2002_Amazonia'!D12+'1994-2002_Caatinga'!D12+'1994-2002_Cerrado'!D12+'1994-2002_MataAtlantica'!D12+'1994-2002_Pampa'!D12+'1994-2002_Pantanal'!D12)</f>
        <v>0</v>
      </c>
      <c r="E12" s="83">
        <f>('1994-2002_Amazonia'!E12+'1994-2002_Caatinga'!E12+'1994-2002_Cerrado'!E12+'1994-2002_MataAtlantica'!E12+'1994-2002_Pampa'!E12+'1994-2002_Pantanal'!E12)</f>
        <v>0</v>
      </c>
      <c r="F12" s="83">
        <f>('1994-2002_Amazonia'!F12+'1994-2002_Caatinga'!F12+'1994-2002_Cerrado'!F12+'1994-2002_MataAtlantica'!F12+'1994-2002_Pampa'!F12+'1994-2002_Pantanal'!F12)</f>
        <v>0</v>
      </c>
      <c r="G12" s="83">
        <f>('1994-2002_Amazonia'!G12+'1994-2002_Caatinga'!G12+'1994-2002_Cerrado'!G12+'1994-2002_MataAtlantica'!G12+'1994-2002_Pampa'!G12+'1994-2002_Pantanal'!G12)</f>
        <v>-4.7365704243043005</v>
      </c>
      <c r="H12" s="83">
        <f>('1994-2002_Amazonia'!H12+'1994-2002_Caatinga'!H12+'1994-2002_Cerrado'!H12+'1994-2002_MataAtlantica'!H12+'1994-2002_Pampa'!H12+'1994-2002_Pantanal'!H12)</f>
        <v>0</v>
      </c>
      <c r="I12" s="86">
        <f>('1994-2002_Amazonia'!I12+'1994-2002_Caatinga'!I12+'1994-2002_Cerrado'!I12+'1994-2002_MataAtlantica'!I12+'1994-2002_Pampa'!I12+'1994-2002_Pantanal'!I12)</f>
        <v>0</v>
      </c>
      <c r="J12" s="85">
        <f>('1994-2002_Amazonia'!J12+'1994-2002_Caatinga'!J12+'1994-2002_Cerrado'!J12+'1994-2002_MataAtlantica'!J12+'1994-2002_Pampa'!J12+'1994-2002_Pantanal'!J12)</f>
        <v>-55585.640236407031</v>
      </c>
      <c r="K12" s="86">
        <f>('1994-2002_Amazonia'!K12+'1994-2002_Caatinga'!K12+'1994-2002_Cerrado'!K12+'1994-2002_MataAtlantica'!K12+'1994-2002_Pampa'!K12+'1994-2002_Pantanal'!K12)</f>
        <v>20.013103399511401</v>
      </c>
      <c r="L12" s="87">
        <f>('1994-2002_Amazonia'!L12+'1994-2002_Caatinga'!L12+'1994-2002_Cerrado'!L12+'1994-2002_MataAtlantica'!L12+'1994-2002_Pampa'!L12+'1994-2002_Pantanal'!L12)</f>
        <v>0</v>
      </c>
      <c r="M12" s="87">
        <f>('1994-2002_Amazonia'!M12+'1994-2002_Caatinga'!M12+'1994-2002_Cerrado'!M12+'1994-2002_MataAtlantica'!M12+'1994-2002_Pampa'!M12+'1994-2002_Pantanal'!M12)</f>
        <v>0</v>
      </c>
      <c r="N12" s="87">
        <f>('1994-2002_Amazonia'!N12+'1994-2002_Caatinga'!N12+'1994-2002_Cerrado'!N12+'1994-2002_MataAtlantica'!N12+'1994-2002_Pampa'!N12+'1994-2002_Pantanal'!N12)</f>
        <v>0</v>
      </c>
      <c r="O12" s="87">
        <f>('1994-2002_Amazonia'!O12+'1994-2002_Caatinga'!O12+'1994-2002_Cerrado'!O12+'1994-2002_MataAtlantica'!O12+'1994-2002_Pampa'!O12+'1994-2002_Pantanal'!O12)</f>
        <v>6324.3420853116004</v>
      </c>
      <c r="P12" s="87">
        <f>('1994-2002_Amazonia'!P12+'1994-2002_Caatinga'!P12+'1994-2002_Cerrado'!P12+'1994-2002_MataAtlantica'!P12+'1994-2002_Pampa'!P12+'1994-2002_Pantanal'!P12)</f>
        <v>0</v>
      </c>
      <c r="Q12" s="83">
        <f>('1994-2002_Amazonia'!Q12+'1994-2002_Caatinga'!Q12+'1994-2002_Cerrado'!Q12+'1994-2002_MataAtlantica'!Q12+'1994-2002_Pampa'!Q12+'1994-2002_Pantanal'!Q12)</f>
        <v>447.08588343331144</v>
      </c>
      <c r="R12" s="83">
        <f>('1994-2002_Amazonia'!R12+'1994-2002_Caatinga'!R12+'1994-2002_Cerrado'!R12+'1994-2002_MataAtlantica'!R12+'1994-2002_Pampa'!R12+'1994-2002_Pantanal'!R12)</f>
        <v>0</v>
      </c>
      <c r="S12" s="83">
        <f>('1994-2002_Amazonia'!S12+'1994-2002_Caatinga'!S12+'1994-2002_Cerrado'!S12+'1994-2002_MataAtlantica'!S12+'1994-2002_Pampa'!S12+'1994-2002_Pantanal'!S12)</f>
        <v>0</v>
      </c>
      <c r="T12" s="83">
        <f>('1994-2002_Amazonia'!T12+'1994-2002_Caatinga'!T12+'1994-2002_Cerrado'!T12+'1994-2002_MataAtlantica'!T12+'1994-2002_Pampa'!T12+'1994-2002_Pantanal'!T12)</f>
        <v>57.0942594750613</v>
      </c>
      <c r="U12" s="83">
        <f>('1994-2002_Amazonia'!U12+'1994-2002_Caatinga'!U12+'1994-2002_Cerrado'!U12+'1994-2002_MataAtlantica'!U12+'1994-2002_Pampa'!U12+'1994-2002_Pantanal'!U12)</f>
        <v>0</v>
      </c>
      <c r="V12" s="88">
        <f>('1994-2002_Amazonia'!V12+'1994-2002_Caatinga'!V12+'1994-2002_Cerrado'!V12+'1994-2002_MataAtlantica'!V12+'1994-2002_Pampa'!V12+'1994-2002_Pantanal'!V12)</f>
        <v>0</v>
      </c>
      <c r="W12" s="83">
        <f>('1994-2002_Amazonia'!W12+'1994-2002_Caatinga'!W12+'1994-2002_Cerrado'!W12+'1994-2002_MataAtlantica'!W12+'1994-2002_Pampa'!W12+'1994-2002_Pantanal'!W12)</f>
        <v>0</v>
      </c>
      <c r="X12" s="83">
        <f>('1994-2002_Amazonia'!X12+'1994-2002_Caatinga'!X12+'1994-2002_Cerrado'!X12+'1994-2002_MataAtlantica'!X12+'1994-2002_Pampa'!X12+'1994-2002_Pantanal'!X12)</f>
        <v>0</v>
      </c>
      <c r="Y12" s="83">
        <f>('1994-2002_Amazonia'!Y12+'1994-2002_Caatinga'!Y12+'1994-2002_Cerrado'!Y12+'1994-2002_MataAtlantica'!Y12+'1994-2002_Pampa'!Y12+'1994-2002_Pantanal'!Y12)</f>
        <v>0</v>
      </c>
      <c r="Z12" s="83">
        <f>('1994-2002_Amazonia'!Z12+'1994-2002_Caatinga'!Z12+'1994-2002_Cerrado'!Z12+'1994-2002_MataAtlantica'!Z12+'1994-2002_Pampa'!Z12+'1994-2002_Pantanal'!Z12)</f>
        <v>0</v>
      </c>
      <c r="AA12" s="83">
        <f>('1994-2002_Amazonia'!AA12+'1994-2002_Caatinga'!AA12+'1994-2002_Cerrado'!AA12+'1994-2002_MataAtlantica'!AA12+'1994-2002_Pampa'!AA12+'1994-2002_Pantanal'!AA12)</f>
        <v>8.1625554734000003E-2</v>
      </c>
      <c r="AB12" s="83">
        <f>('1994-2002_Amazonia'!AB12+'1994-2002_Caatinga'!AB12+'1994-2002_Cerrado'!AB12+'1994-2002_MataAtlantica'!AB12+'1994-2002_Pampa'!AB12+'1994-2002_Pantanal'!AB12)</f>
        <v>0</v>
      </c>
      <c r="AC12" s="83">
        <f>('1994-2002_Amazonia'!AC12+'1994-2002_Caatinga'!AC12+'1994-2002_Cerrado'!AC12+'1994-2002_MataAtlantica'!AC12+'1994-2002_Pampa'!AC12+'1994-2002_Pantanal'!AC12)</f>
        <v>0</v>
      </c>
      <c r="AD12" s="44">
        <f t="shared" si="0"/>
        <v>-48741.759849657123</v>
      </c>
      <c r="AE12" s="45">
        <f t="shared" si="1"/>
        <v>-0.49907714037539191</v>
      </c>
      <c r="AF12" s="43"/>
    </row>
    <row r="13" spans="1:32" ht="19.95" customHeight="1" x14ac:dyDescent="0.3">
      <c r="A13" s="51">
        <v>8</v>
      </c>
      <c r="B13" s="116"/>
      <c r="C13" s="55" t="s">
        <v>17</v>
      </c>
      <c r="D13" s="83">
        <f>('1994-2002_Amazonia'!D13+'1994-2002_Caatinga'!D13+'1994-2002_Cerrado'!D13+'1994-2002_MataAtlantica'!D13+'1994-2002_Pampa'!D13+'1994-2002_Pantanal'!D13)</f>
        <v>0</v>
      </c>
      <c r="E13" s="83">
        <f>('1994-2002_Amazonia'!E13+'1994-2002_Caatinga'!E13+'1994-2002_Cerrado'!E13+'1994-2002_MataAtlantica'!E13+'1994-2002_Pampa'!E13+'1994-2002_Pantanal'!E13)</f>
        <v>0</v>
      </c>
      <c r="F13" s="83">
        <f>('1994-2002_Amazonia'!F13+'1994-2002_Caatinga'!F13+'1994-2002_Cerrado'!F13+'1994-2002_MataAtlantica'!F13+'1994-2002_Pampa'!F13+'1994-2002_Pantanal'!F13)</f>
        <v>0</v>
      </c>
      <c r="G13" s="83">
        <f>('1994-2002_Amazonia'!G13+'1994-2002_Caatinga'!G13+'1994-2002_Cerrado'!G13+'1994-2002_MataAtlantica'!G13+'1994-2002_Pampa'!G13+'1994-2002_Pantanal'!G13)</f>
        <v>1.0640800171542999</v>
      </c>
      <c r="H13" s="83">
        <f>('1994-2002_Amazonia'!H13+'1994-2002_Caatinga'!H13+'1994-2002_Cerrado'!H13+'1994-2002_MataAtlantica'!H13+'1994-2002_Pampa'!H13+'1994-2002_Pantanal'!H13)</f>
        <v>0</v>
      </c>
      <c r="I13" s="86">
        <f>('1994-2002_Amazonia'!I13+'1994-2002_Caatinga'!I13+'1994-2002_Cerrado'!I13+'1994-2002_MataAtlantica'!I13+'1994-2002_Pampa'!I13+'1994-2002_Pantanal'!I13)</f>
        <v>0</v>
      </c>
      <c r="J13" s="86">
        <f>('1994-2002_Amazonia'!J13+'1994-2002_Caatinga'!J13+'1994-2002_Cerrado'!J13+'1994-2002_MataAtlantica'!J13+'1994-2002_Pampa'!J13+'1994-2002_Pantanal'!J13)</f>
        <v>0</v>
      </c>
      <c r="K13" s="85">
        <f>('1994-2002_Amazonia'!K13+'1994-2002_Caatinga'!K13+'1994-2002_Cerrado'!K13+'1994-2002_MataAtlantica'!K13+'1994-2002_Pampa'!K13+'1994-2002_Pantanal'!K13)</f>
        <v>0</v>
      </c>
      <c r="L13" s="87">
        <f>('1994-2002_Amazonia'!L13+'1994-2002_Caatinga'!L13+'1994-2002_Cerrado'!L13+'1994-2002_MataAtlantica'!L13+'1994-2002_Pampa'!L13+'1994-2002_Pantanal'!L13)</f>
        <v>0</v>
      </c>
      <c r="M13" s="87">
        <f>('1994-2002_Amazonia'!M13+'1994-2002_Caatinga'!M13+'1994-2002_Cerrado'!M13+'1994-2002_MataAtlantica'!M13+'1994-2002_Pampa'!M13+'1994-2002_Pantanal'!M13)</f>
        <v>0</v>
      </c>
      <c r="N13" s="87">
        <f>('1994-2002_Amazonia'!N13+'1994-2002_Caatinga'!N13+'1994-2002_Cerrado'!N13+'1994-2002_MataAtlantica'!N13+'1994-2002_Pampa'!N13+'1994-2002_Pantanal'!N13)</f>
        <v>0</v>
      </c>
      <c r="O13" s="87">
        <f>('1994-2002_Amazonia'!O13+'1994-2002_Caatinga'!O13+'1994-2002_Cerrado'!O13+'1994-2002_MataAtlantica'!O13+'1994-2002_Pampa'!O13+'1994-2002_Pantanal'!O13)</f>
        <v>990.48154718463195</v>
      </c>
      <c r="P13" s="87">
        <f>('1994-2002_Amazonia'!P13+'1994-2002_Caatinga'!P13+'1994-2002_Cerrado'!P13+'1994-2002_MataAtlantica'!P13+'1994-2002_Pampa'!P13+'1994-2002_Pantanal'!P13)</f>
        <v>0</v>
      </c>
      <c r="Q13" s="83">
        <f>('1994-2002_Amazonia'!Q13+'1994-2002_Caatinga'!Q13+'1994-2002_Cerrado'!Q13+'1994-2002_MataAtlantica'!Q13+'1994-2002_Pampa'!Q13+'1994-2002_Pantanal'!Q13)</f>
        <v>15.404744081816901</v>
      </c>
      <c r="R13" s="83">
        <f>('1994-2002_Amazonia'!R13+'1994-2002_Caatinga'!R13+'1994-2002_Cerrado'!R13+'1994-2002_MataAtlantica'!R13+'1994-2002_Pampa'!R13+'1994-2002_Pantanal'!R13)</f>
        <v>0</v>
      </c>
      <c r="S13" s="83">
        <f>('1994-2002_Amazonia'!S13+'1994-2002_Caatinga'!S13+'1994-2002_Cerrado'!S13+'1994-2002_MataAtlantica'!S13+'1994-2002_Pampa'!S13+'1994-2002_Pantanal'!S13)</f>
        <v>0</v>
      </c>
      <c r="T13" s="83">
        <f>('1994-2002_Amazonia'!T13+'1994-2002_Caatinga'!T13+'1994-2002_Cerrado'!T13+'1994-2002_MataAtlantica'!T13+'1994-2002_Pampa'!T13+'1994-2002_Pantanal'!T13)</f>
        <v>2.4478385862373</v>
      </c>
      <c r="U13" s="83">
        <f>('1994-2002_Amazonia'!U13+'1994-2002_Caatinga'!U13+'1994-2002_Cerrado'!U13+'1994-2002_MataAtlantica'!U13+'1994-2002_Pampa'!U13+'1994-2002_Pantanal'!U13)</f>
        <v>0</v>
      </c>
      <c r="V13" s="88">
        <f>('1994-2002_Amazonia'!V13+'1994-2002_Caatinga'!V13+'1994-2002_Cerrado'!V13+'1994-2002_MataAtlantica'!V13+'1994-2002_Pampa'!V13+'1994-2002_Pantanal'!V13)</f>
        <v>0</v>
      </c>
      <c r="W13" s="83">
        <f>('1994-2002_Amazonia'!W13+'1994-2002_Caatinga'!W13+'1994-2002_Cerrado'!W13+'1994-2002_MataAtlantica'!W13+'1994-2002_Pampa'!W13+'1994-2002_Pantanal'!W13)</f>
        <v>0</v>
      </c>
      <c r="X13" s="83">
        <f>('1994-2002_Amazonia'!X13+'1994-2002_Caatinga'!X13+'1994-2002_Cerrado'!X13+'1994-2002_MataAtlantica'!X13+'1994-2002_Pampa'!X13+'1994-2002_Pantanal'!X13)</f>
        <v>0</v>
      </c>
      <c r="Y13" s="83">
        <f>('1994-2002_Amazonia'!Y13+'1994-2002_Caatinga'!Y13+'1994-2002_Cerrado'!Y13+'1994-2002_MataAtlantica'!Y13+'1994-2002_Pampa'!Y13+'1994-2002_Pantanal'!Y13)</f>
        <v>0</v>
      </c>
      <c r="Z13" s="83">
        <f>('1994-2002_Amazonia'!Z13+'1994-2002_Caatinga'!Z13+'1994-2002_Cerrado'!Z13+'1994-2002_MataAtlantica'!Z13+'1994-2002_Pampa'!Z13+'1994-2002_Pantanal'!Z13)</f>
        <v>0</v>
      </c>
      <c r="AA13" s="83">
        <f>('1994-2002_Amazonia'!AA13+'1994-2002_Caatinga'!AA13+'1994-2002_Cerrado'!AA13+'1994-2002_MataAtlantica'!AA13+'1994-2002_Pampa'!AA13+'1994-2002_Pantanal'!AA13)</f>
        <v>0.29939040247109999</v>
      </c>
      <c r="AB13" s="83">
        <f>('1994-2002_Amazonia'!AB13+'1994-2002_Caatinga'!AB13+'1994-2002_Cerrado'!AB13+'1994-2002_MataAtlantica'!AB13+'1994-2002_Pampa'!AB13+'1994-2002_Pantanal'!AB13)</f>
        <v>0</v>
      </c>
      <c r="AC13" s="83">
        <f>('1994-2002_Amazonia'!AC13+'1994-2002_Caatinga'!AC13+'1994-2002_Cerrado'!AC13+'1994-2002_MataAtlantica'!AC13+'1994-2002_Pampa'!AC13+'1994-2002_Pantanal'!AC13)</f>
        <v>0</v>
      </c>
      <c r="AD13" s="44">
        <f t="shared" si="0"/>
        <v>1009.6976002723115</v>
      </c>
      <c r="AE13" s="45">
        <f t="shared" si="1"/>
        <v>1.0338506294030448E-2</v>
      </c>
      <c r="AF13" s="43"/>
    </row>
    <row r="14" spans="1:32" ht="19.95" customHeight="1" x14ac:dyDescent="0.3">
      <c r="A14" s="51">
        <v>9</v>
      </c>
      <c r="B14" s="116"/>
      <c r="C14" s="55" t="s">
        <v>18</v>
      </c>
      <c r="D14" s="83">
        <f>('1994-2002_Amazonia'!D14+'1994-2002_Caatinga'!D14+'1994-2002_Cerrado'!D14+'1994-2002_MataAtlantica'!D14+'1994-2002_Pampa'!D14+'1994-2002_Pantanal'!D14)</f>
        <v>0</v>
      </c>
      <c r="E14" s="83">
        <f>('1994-2002_Amazonia'!E14+'1994-2002_Caatinga'!E14+'1994-2002_Cerrado'!E14+'1994-2002_MataAtlantica'!E14+'1994-2002_Pampa'!E14+'1994-2002_Pantanal'!E14)</f>
        <v>0</v>
      </c>
      <c r="F14" s="83">
        <f>('1994-2002_Amazonia'!F14+'1994-2002_Caatinga'!F14+'1994-2002_Cerrado'!F14+'1994-2002_MataAtlantica'!F14+'1994-2002_Pampa'!F14+'1994-2002_Pantanal'!F14)</f>
        <v>0</v>
      </c>
      <c r="G14" s="83">
        <f>('1994-2002_Amazonia'!G14+'1994-2002_Caatinga'!G14+'1994-2002_Cerrado'!G14+'1994-2002_MataAtlantica'!G14+'1994-2002_Pampa'!G14+'1994-2002_Pantanal'!G14)</f>
        <v>-3057.7577538419278</v>
      </c>
      <c r="H14" s="83">
        <f>('1994-2002_Amazonia'!H14+'1994-2002_Caatinga'!H14+'1994-2002_Cerrado'!H14+'1994-2002_MataAtlantica'!H14+'1994-2002_Pampa'!H14+'1994-2002_Pantanal'!H14)</f>
        <v>0</v>
      </c>
      <c r="I14" s="87">
        <f>('1994-2002_Amazonia'!I14+'1994-2002_Caatinga'!I14+'1994-2002_Cerrado'!I14+'1994-2002_MataAtlantica'!I14+'1994-2002_Pampa'!I14+'1994-2002_Pantanal'!I14)</f>
        <v>0</v>
      </c>
      <c r="J14" s="87">
        <f>('1994-2002_Amazonia'!J14+'1994-2002_Caatinga'!J14+'1994-2002_Cerrado'!J14+'1994-2002_MataAtlantica'!J14+'1994-2002_Pampa'!J14+'1994-2002_Pantanal'!J14)</f>
        <v>0</v>
      </c>
      <c r="K14" s="87">
        <f>('1994-2002_Amazonia'!K14+'1994-2002_Caatinga'!K14+'1994-2002_Cerrado'!K14+'1994-2002_MataAtlantica'!K14+'1994-2002_Pampa'!K14+'1994-2002_Pantanal'!K14)</f>
        <v>0</v>
      </c>
      <c r="L14" s="89">
        <f>('1994-2002_Amazonia'!L14+'1994-2002_Caatinga'!L14+'1994-2002_Cerrado'!L14+'1994-2002_MataAtlantica'!L14+'1994-2002_Pampa'!L14+'1994-2002_Pantanal'!L14)</f>
        <v>0</v>
      </c>
      <c r="M14" s="90">
        <f>('1994-2002_Amazonia'!M14+'1994-2002_Caatinga'!M14+'1994-2002_Cerrado'!M14+'1994-2002_MataAtlantica'!M14+'1994-2002_Pampa'!M14+'1994-2002_Pantanal'!M14)</f>
        <v>-7596.9804232753604</v>
      </c>
      <c r="N14" s="90">
        <f>('1994-2002_Amazonia'!N14+'1994-2002_Caatinga'!N14+'1994-2002_Cerrado'!N14+'1994-2002_MataAtlantica'!N14+'1994-2002_Pampa'!N14+'1994-2002_Pantanal'!N14)</f>
        <v>427.546362727222</v>
      </c>
      <c r="O14" s="90">
        <f>('1994-2002_Amazonia'!O14+'1994-2002_Caatinga'!O14+'1994-2002_Cerrado'!O14+'1994-2002_MataAtlantica'!O14+'1994-2002_Pampa'!O14+'1994-2002_Pantanal'!O14)</f>
        <v>22475.632026862932</v>
      </c>
      <c r="P14" s="90">
        <f>('1994-2002_Amazonia'!P14+'1994-2002_Caatinga'!P14+'1994-2002_Cerrado'!P14+'1994-2002_MataAtlantica'!P14+'1994-2002_Pampa'!P14+'1994-2002_Pantanal'!P14)</f>
        <v>0</v>
      </c>
      <c r="Q14" s="83">
        <f>('1994-2002_Amazonia'!Q14+'1994-2002_Caatinga'!Q14+'1994-2002_Cerrado'!Q14+'1994-2002_MataAtlantica'!Q14+'1994-2002_Pampa'!Q14+'1994-2002_Pantanal'!Q14)</f>
        <v>22959.409096630414</v>
      </c>
      <c r="R14" s="83">
        <f>('1994-2002_Amazonia'!R14+'1994-2002_Caatinga'!R14+'1994-2002_Cerrado'!R14+'1994-2002_MataAtlantica'!R14+'1994-2002_Pampa'!R14+'1994-2002_Pantanal'!R14)</f>
        <v>0</v>
      </c>
      <c r="S14" s="83">
        <f>('1994-2002_Amazonia'!S14+'1994-2002_Caatinga'!S14+'1994-2002_Cerrado'!S14+'1994-2002_MataAtlantica'!S14+'1994-2002_Pampa'!S14+'1994-2002_Pantanal'!S14)</f>
        <v>0</v>
      </c>
      <c r="T14" s="83">
        <f>('1994-2002_Amazonia'!T14+'1994-2002_Caatinga'!T14+'1994-2002_Cerrado'!T14+'1994-2002_MataAtlantica'!T14+'1994-2002_Pampa'!T14+'1994-2002_Pantanal'!T14)</f>
        <v>249.40981864009851</v>
      </c>
      <c r="U14" s="83">
        <f>('1994-2002_Amazonia'!U14+'1994-2002_Caatinga'!U14+'1994-2002_Cerrado'!U14+'1994-2002_MataAtlantica'!U14+'1994-2002_Pampa'!U14+'1994-2002_Pantanal'!U14)</f>
        <v>0</v>
      </c>
      <c r="V14" s="88">
        <f>('1994-2002_Amazonia'!V14+'1994-2002_Caatinga'!V14+'1994-2002_Cerrado'!V14+'1994-2002_MataAtlantica'!V14+'1994-2002_Pampa'!V14+'1994-2002_Pantanal'!V14)</f>
        <v>118.8328277252989</v>
      </c>
      <c r="W14" s="83">
        <f>('1994-2002_Amazonia'!W14+'1994-2002_Caatinga'!W14+'1994-2002_Cerrado'!W14+'1994-2002_MataAtlantica'!W14+'1994-2002_Pampa'!W14+'1994-2002_Pantanal'!W14)</f>
        <v>0</v>
      </c>
      <c r="X14" s="83">
        <f>('1994-2002_Amazonia'!X14+'1994-2002_Caatinga'!X14+'1994-2002_Cerrado'!X14+'1994-2002_MataAtlantica'!X14+'1994-2002_Pampa'!X14+'1994-2002_Pantanal'!X14)</f>
        <v>0</v>
      </c>
      <c r="Y14" s="83">
        <f>('1994-2002_Amazonia'!Y14+'1994-2002_Caatinga'!Y14+'1994-2002_Cerrado'!Y14+'1994-2002_MataAtlantica'!Y14+'1994-2002_Pampa'!Y14+'1994-2002_Pantanal'!Y14)</f>
        <v>0</v>
      </c>
      <c r="Z14" s="83">
        <f>('1994-2002_Amazonia'!Z14+'1994-2002_Caatinga'!Z14+'1994-2002_Cerrado'!Z14+'1994-2002_MataAtlantica'!Z14+'1994-2002_Pampa'!Z14+'1994-2002_Pantanal'!Z14)</f>
        <v>0</v>
      </c>
      <c r="AA14" s="83">
        <f>('1994-2002_Amazonia'!AA14+'1994-2002_Caatinga'!AA14+'1994-2002_Cerrado'!AA14+'1994-2002_MataAtlantica'!AA14+'1994-2002_Pampa'!AA14+'1994-2002_Pantanal'!AA14)</f>
        <v>37.363653120760901</v>
      </c>
      <c r="AB14" s="83">
        <f>('1994-2002_Amazonia'!AB14+'1994-2002_Caatinga'!AB14+'1994-2002_Cerrado'!AB14+'1994-2002_MataAtlantica'!AB14+'1994-2002_Pampa'!AB14+'1994-2002_Pantanal'!AB14)</f>
        <v>28.2729478859547</v>
      </c>
      <c r="AC14" s="83">
        <f>('1994-2002_Amazonia'!AC14+'1994-2002_Caatinga'!AC14+'1994-2002_Cerrado'!AC14+'1994-2002_MataAtlantica'!AC14+'1994-2002_Pampa'!AC14+'1994-2002_Pantanal'!AC14)</f>
        <v>0</v>
      </c>
      <c r="AD14" s="44">
        <f t="shared" si="0"/>
        <v>35641.728556475391</v>
      </c>
      <c r="AE14" s="45">
        <f t="shared" si="1"/>
        <v>0.36494316210305677</v>
      </c>
      <c r="AF14" s="43"/>
    </row>
    <row r="15" spans="1:32" ht="19.95" customHeight="1" x14ac:dyDescent="0.3">
      <c r="A15" s="51">
        <v>10</v>
      </c>
      <c r="B15" s="116"/>
      <c r="C15" s="55" t="s">
        <v>19</v>
      </c>
      <c r="D15" s="83">
        <f>('1994-2002_Amazonia'!D15+'1994-2002_Caatinga'!D15+'1994-2002_Cerrado'!D15+'1994-2002_MataAtlantica'!D15+'1994-2002_Pampa'!D15+'1994-2002_Pantanal'!D15)</f>
        <v>0</v>
      </c>
      <c r="E15" s="83">
        <f>('1994-2002_Amazonia'!E15+'1994-2002_Caatinga'!E15+'1994-2002_Cerrado'!E15+'1994-2002_MataAtlantica'!E15+'1994-2002_Pampa'!E15+'1994-2002_Pantanal'!E15)</f>
        <v>0</v>
      </c>
      <c r="F15" s="83">
        <f>('1994-2002_Amazonia'!F15+'1994-2002_Caatinga'!F15+'1994-2002_Cerrado'!F15+'1994-2002_MataAtlantica'!F15+'1994-2002_Pampa'!F15+'1994-2002_Pantanal'!F15)</f>
        <v>0</v>
      </c>
      <c r="G15" s="83">
        <f>('1994-2002_Amazonia'!G15+'1994-2002_Caatinga'!G15+'1994-2002_Cerrado'!G15+'1994-2002_MataAtlantica'!G15+'1994-2002_Pampa'!G15+'1994-2002_Pantanal'!G15)</f>
        <v>-79.381840821237304</v>
      </c>
      <c r="H15" s="83">
        <f>('1994-2002_Amazonia'!H15+'1994-2002_Caatinga'!H15+'1994-2002_Cerrado'!H15+'1994-2002_MataAtlantica'!H15+'1994-2002_Pampa'!H15+'1994-2002_Pantanal'!H15)</f>
        <v>0</v>
      </c>
      <c r="I15" s="87">
        <f>('1994-2002_Amazonia'!I15+'1994-2002_Caatinga'!I15+'1994-2002_Cerrado'!I15+'1994-2002_MataAtlantica'!I15+'1994-2002_Pampa'!I15+'1994-2002_Pantanal'!I15)</f>
        <v>0</v>
      </c>
      <c r="J15" s="87">
        <f>('1994-2002_Amazonia'!J15+'1994-2002_Caatinga'!J15+'1994-2002_Cerrado'!J15+'1994-2002_MataAtlantica'!J15+'1994-2002_Pampa'!J15+'1994-2002_Pantanal'!J15)</f>
        <v>0</v>
      </c>
      <c r="K15" s="87">
        <f>('1994-2002_Amazonia'!K15+'1994-2002_Caatinga'!K15+'1994-2002_Cerrado'!K15+'1994-2002_MataAtlantica'!K15+'1994-2002_Pampa'!K15+'1994-2002_Pantanal'!K15)</f>
        <v>0</v>
      </c>
      <c r="L15" s="90">
        <f>('1994-2002_Amazonia'!L15+'1994-2002_Caatinga'!L15+'1994-2002_Cerrado'!L15+'1994-2002_MataAtlantica'!L15+'1994-2002_Pampa'!L15+'1994-2002_Pantanal'!L15)</f>
        <v>0</v>
      </c>
      <c r="M15" s="89">
        <f>('1994-2002_Amazonia'!M15+'1994-2002_Caatinga'!M15+'1994-2002_Cerrado'!M15+'1994-2002_MataAtlantica'!M15+'1994-2002_Pampa'!M15+'1994-2002_Pantanal'!M15)</f>
        <v>-15988.213574207688</v>
      </c>
      <c r="N15" s="90">
        <f>('1994-2002_Amazonia'!N15+'1994-2002_Caatinga'!N15+'1994-2002_Cerrado'!N15+'1994-2002_MataAtlantica'!N15+'1994-2002_Pampa'!N15+'1994-2002_Pantanal'!N15)</f>
        <v>5.8889912653907004</v>
      </c>
      <c r="O15" s="90">
        <f>('1994-2002_Amazonia'!O15+'1994-2002_Caatinga'!O15+'1994-2002_Cerrado'!O15+'1994-2002_MataAtlantica'!O15+'1994-2002_Pampa'!O15+'1994-2002_Pantanal'!O15)</f>
        <v>224.01159350824932</v>
      </c>
      <c r="P15" s="90">
        <f>('1994-2002_Amazonia'!P15+'1994-2002_Caatinga'!P15+'1994-2002_Cerrado'!P15+'1994-2002_MataAtlantica'!P15+'1994-2002_Pampa'!P15+'1994-2002_Pantanal'!P15)</f>
        <v>0</v>
      </c>
      <c r="Q15" s="83">
        <f>('1994-2002_Amazonia'!Q15+'1994-2002_Caatinga'!Q15+'1994-2002_Cerrado'!Q15+'1994-2002_MataAtlantica'!Q15+'1994-2002_Pampa'!Q15+'1994-2002_Pantanal'!Q15)</f>
        <v>127.0914584586624</v>
      </c>
      <c r="R15" s="83">
        <f>('1994-2002_Amazonia'!R15+'1994-2002_Caatinga'!R15+'1994-2002_Cerrado'!R15+'1994-2002_MataAtlantica'!R15+'1994-2002_Pampa'!R15+'1994-2002_Pantanal'!R15)</f>
        <v>0</v>
      </c>
      <c r="S15" s="83">
        <f>('1994-2002_Amazonia'!S15+'1994-2002_Caatinga'!S15+'1994-2002_Cerrado'!S15+'1994-2002_MataAtlantica'!S15+'1994-2002_Pampa'!S15+'1994-2002_Pantanal'!S15)</f>
        <v>0</v>
      </c>
      <c r="T15" s="83">
        <f>('1994-2002_Amazonia'!T15+'1994-2002_Caatinga'!T15+'1994-2002_Cerrado'!T15+'1994-2002_MataAtlantica'!T15+'1994-2002_Pampa'!T15+'1994-2002_Pantanal'!T15)</f>
        <v>23.794781846559601</v>
      </c>
      <c r="U15" s="83">
        <f>('1994-2002_Amazonia'!U15+'1994-2002_Caatinga'!U15+'1994-2002_Cerrado'!U15+'1994-2002_MataAtlantica'!U15+'1994-2002_Pampa'!U15+'1994-2002_Pantanal'!U15)</f>
        <v>0</v>
      </c>
      <c r="V15" s="83">
        <f>('1994-2002_Amazonia'!V15+'1994-2002_Caatinga'!V15+'1994-2002_Cerrado'!V15+'1994-2002_MataAtlantica'!V15+'1994-2002_Pampa'!V15+'1994-2002_Pantanal'!V15)</f>
        <v>0.23488401829989999</v>
      </c>
      <c r="W15" s="83">
        <f>('1994-2002_Amazonia'!W15+'1994-2002_Caatinga'!W15+'1994-2002_Cerrado'!W15+'1994-2002_MataAtlantica'!W15+'1994-2002_Pampa'!W15+'1994-2002_Pantanal'!W15)</f>
        <v>0</v>
      </c>
      <c r="X15" s="83">
        <f>('1994-2002_Amazonia'!X15+'1994-2002_Caatinga'!X15+'1994-2002_Cerrado'!X15+'1994-2002_MataAtlantica'!X15+'1994-2002_Pampa'!X15+'1994-2002_Pantanal'!X15)</f>
        <v>0</v>
      </c>
      <c r="Y15" s="83">
        <f>('1994-2002_Amazonia'!Y15+'1994-2002_Caatinga'!Y15+'1994-2002_Cerrado'!Y15+'1994-2002_MataAtlantica'!Y15+'1994-2002_Pampa'!Y15+'1994-2002_Pantanal'!Y15)</f>
        <v>0</v>
      </c>
      <c r="Z15" s="83">
        <f>('1994-2002_Amazonia'!Z15+'1994-2002_Caatinga'!Z15+'1994-2002_Cerrado'!Z15+'1994-2002_MataAtlantica'!Z15+'1994-2002_Pampa'!Z15+'1994-2002_Pantanal'!Z15)</f>
        <v>0</v>
      </c>
      <c r="AA15" s="83">
        <f>('1994-2002_Amazonia'!AA15+'1994-2002_Caatinga'!AA15+'1994-2002_Cerrado'!AA15+'1994-2002_MataAtlantica'!AA15+'1994-2002_Pampa'!AA15+'1994-2002_Pantanal'!AA15)</f>
        <v>43.139769017905301</v>
      </c>
      <c r="AB15" s="83">
        <f>('1994-2002_Amazonia'!AB15+'1994-2002_Caatinga'!AB15+'1994-2002_Cerrado'!AB15+'1994-2002_MataAtlantica'!AB15+'1994-2002_Pampa'!AB15+'1994-2002_Pantanal'!AB15)</f>
        <v>0</v>
      </c>
      <c r="AC15" s="83">
        <f>('1994-2002_Amazonia'!AC15+'1994-2002_Caatinga'!AC15+'1994-2002_Cerrado'!AC15+'1994-2002_MataAtlantica'!AC15+'1994-2002_Pampa'!AC15+'1994-2002_Pantanal'!AC15)</f>
        <v>0</v>
      </c>
      <c r="AD15" s="44">
        <f t="shared" si="0"/>
        <v>-15643.433936913858</v>
      </c>
      <c r="AE15" s="45">
        <f t="shared" si="1"/>
        <v>-0.16017641338695421</v>
      </c>
      <c r="AF15" s="43"/>
    </row>
    <row r="16" spans="1:32" ht="19.95" customHeight="1" x14ac:dyDescent="0.3">
      <c r="A16" s="51">
        <v>11</v>
      </c>
      <c r="B16" s="116"/>
      <c r="C16" s="55" t="s">
        <v>60</v>
      </c>
      <c r="D16" s="83">
        <f>('1994-2002_Amazonia'!D16+'1994-2002_Caatinga'!D16+'1994-2002_Cerrado'!D16+'1994-2002_MataAtlantica'!D16+'1994-2002_Pampa'!D16+'1994-2002_Pantanal'!D16)</f>
        <v>0</v>
      </c>
      <c r="E16" s="83">
        <f>('1994-2002_Amazonia'!E16+'1994-2002_Caatinga'!E16+'1994-2002_Cerrado'!E16+'1994-2002_MataAtlantica'!E16+'1994-2002_Pampa'!E16+'1994-2002_Pantanal'!E16)</f>
        <v>0</v>
      </c>
      <c r="F16" s="83">
        <f>('1994-2002_Amazonia'!F16+'1994-2002_Caatinga'!F16+'1994-2002_Cerrado'!F16+'1994-2002_MataAtlantica'!F16+'1994-2002_Pampa'!F16+'1994-2002_Pantanal'!F16)</f>
        <v>0</v>
      </c>
      <c r="G16" s="83">
        <f>('1994-2002_Amazonia'!G16+'1994-2002_Caatinga'!G16+'1994-2002_Cerrado'!G16+'1994-2002_MataAtlantica'!G16+'1994-2002_Pampa'!G16+'1994-2002_Pantanal'!G16)</f>
        <v>0</v>
      </c>
      <c r="H16" s="83">
        <f>('1994-2002_Amazonia'!H16+'1994-2002_Caatinga'!H16+'1994-2002_Cerrado'!H16+'1994-2002_MataAtlantica'!H16+'1994-2002_Pampa'!H16+'1994-2002_Pantanal'!H16)</f>
        <v>0</v>
      </c>
      <c r="I16" s="87">
        <f>('1994-2002_Amazonia'!I16+'1994-2002_Caatinga'!I16+'1994-2002_Cerrado'!I16+'1994-2002_MataAtlantica'!I16+'1994-2002_Pampa'!I16+'1994-2002_Pantanal'!I16)</f>
        <v>0</v>
      </c>
      <c r="J16" s="87">
        <f>('1994-2002_Amazonia'!J16+'1994-2002_Caatinga'!J16+'1994-2002_Cerrado'!J16+'1994-2002_MataAtlantica'!J16+'1994-2002_Pampa'!J16+'1994-2002_Pantanal'!J16)</f>
        <v>0</v>
      </c>
      <c r="K16" s="87">
        <f>('1994-2002_Amazonia'!K16+'1994-2002_Caatinga'!K16+'1994-2002_Cerrado'!K16+'1994-2002_MataAtlantica'!K16+'1994-2002_Pampa'!K16+'1994-2002_Pantanal'!K16)</f>
        <v>0</v>
      </c>
      <c r="L16" s="90">
        <f>('1994-2002_Amazonia'!L16+'1994-2002_Caatinga'!L16+'1994-2002_Cerrado'!L16+'1994-2002_MataAtlantica'!L16+'1994-2002_Pampa'!L16+'1994-2002_Pantanal'!L16)</f>
        <v>0</v>
      </c>
      <c r="M16" s="90">
        <f>('1994-2002_Amazonia'!M16+'1994-2002_Caatinga'!M16+'1994-2002_Cerrado'!M16+'1994-2002_MataAtlantica'!M16+'1994-2002_Pampa'!M16+'1994-2002_Pantanal'!M16)</f>
        <v>0</v>
      </c>
      <c r="N16" s="85">
        <f>('1994-2002_Amazonia'!N16+'1994-2002_Caatinga'!N16+'1994-2002_Cerrado'!N16+'1994-2002_MataAtlantica'!N16+'1994-2002_Pampa'!N16+'1994-2002_Pantanal'!N16)</f>
        <v>0</v>
      </c>
      <c r="O16" s="90">
        <f>('1994-2002_Amazonia'!O16+'1994-2002_Caatinga'!O16+'1994-2002_Cerrado'!O16+'1994-2002_MataAtlantica'!O16+'1994-2002_Pampa'!O16+'1994-2002_Pantanal'!O16)</f>
        <v>143.34219968555001</v>
      </c>
      <c r="P16" s="90">
        <f>('1994-2002_Amazonia'!P16+'1994-2002_Caatinga'!P16+'1994-2002_Cerrado'!P16+'1994-2002_MataAtlantica'!P16+'1994-2002_Pampa'!P16+'1994-2002_Pantanal'!P16)</f>
        <v>0</v>
      </c>
      <c r="Q16" s="83">
        <f>('1994-2002_Amazonia'!Q16+'1994-2002_Caatinga'!Q16+'1994-2002_Cerrado'!Q16+'1994-2002_MataAtlantica'!Q16+'1994-2002_Pampa'!Q16+'1994-2002_Pantanal'!Q16)</f>
        <v>0</v>
      </c>
      <c r="R16" s="83">
        <f>('1994-2002_Amazonia'!R16+'1994-2002_Caatinga'!R16+'1994-2002_Cerrado'!R16+'1994-2002_MataAtlantica'!R16+'1994-2002_Pampa'!R16+'1994-2002_Pantanal'!R16)</f>
        <v>0</v>
      </c>
      <c r="S16" s="83">
        <f>('1994-2002_Amazonia'!S16+'1994-2002_Caatinga'!S16+'1994-2002_Cerrado'!S16+'1994-2002_MataAtlantica'!S16+'1994-2002_Pampa'!S16+'1994-2002_Pantanal'!S16)</f>
        <v>0</v>
      </c>
      <c r="T16" s="83">
        <f>('1994-2002_Amazonia'!T16+'1994-2002_Caatinga'!T16+'1994-2002_Cerrado'!T16+'1994-2002_MataAtlantica'!T16+'1994-2002_Pampa'!T16+'1994-2002_Pantanal'!T16)</f>
        <v>0</v>
      </c>
      <c r="U16" s="83">
        <f>('1994-2002_Amazonia'!U16+'1994-2002_Caatinga'!U16+'1994-2002_Cerrado'!U16+'1994-2002_MataAtlantica'!U16+'1994-2002_Pampa'!U16+'1994-2002_Pantanal'!U16)</f>
        <v>0</v>
      </c>
      <c r="V16" s="83">
        <f>('1994-2002_Amazonia'!V16+'1994-2002_Caatinga'!V16+'1994-2002_Cerrado'!V16+'1994-2002_MataAtlantica'!V16+'1994-2002_Pampa'!V16+'1994-2002_Pantanal'!V16)</f>
        <v>0</v>
      </c>
      <c r="W16" s="83">
        <f>('1994-2002_Amazonia'!W16+'1994-2002_Caatinga'!W16+'1994-2002_Cerrado'!W16+'1994-2002_MataAtlantica'!W16+'1994-2002_Pampa'!W16+'1994-2002_Pantanal'!W16)</f>
        <v>0</v>
      </c>
      <c r="X16" s="83">
        <f>('1994-2002_Amazonia'!X16+'1994-2002_Caatinga'!X16+'1994-2002_Cerrado'!X16+'1994-2002_MataAtlantica'!X16+'1994-2002_Pampa'!X16+'1994-2002_Pantanal'!X16)</f>
        <v>0</v>
      </c>
      <c r="Y16" s="83">
        <f>('1994-2002_Amazonia'!Y16+'1994-2002_Caatinga'!Y16+'1994-2002_Cerrado'!Y16+'1994-2002_MataAtlantica'!Y16+'1994-2002_Pampa'!Y16+'1994-2002_Pantanal'!Y16)</f>
        <v>0</v>
      </c>
      <c r="Z16" s="83">
        <f>('1994-2002_Amazonia'!Z16+'1994-2002_Caatinga'!Z16+'1994-2002_Cerrado'!Z16+'1994-2002_MataAtlantica'!Z16+'1994-2002_Pampa'!Z16+'1994-2002_Pantanal'!Z16)</f>
        <v>0</v>
      </c>
      <c r="AA16" s="83">
        <f>('1994-2002_Amazonia'!AA16+'1994-2002_Caatinga'!AA16+'1994-2002_Cerrado'!AA16+'1994-2002_MataAtlantica'!AA16+'1994-2002_Pampa'!AA16+'1994-2002_Pantanal'!AA16)</f>
        <v>0</v>
      </c>
      <c r="AB16" s="83">
        <f>('1994-2002_Amazonia'!AB16+'1994-2002_Caatinga'!AB16+'1994-2002_Cerrado'!AB16+'1994-2002_MataAtlantica'!AB16+'1994-2002_Pampa'!AB16+'1994-2002_Pantanal'!AB16)</f>
        <v>0</v>
      </c>
      <c r="AC16" s="83">
        <f>('1994-2002_Amazonia'!AC16+'1994-2002_Caatinga'!AC16+'1994-2002_Cerrado'!AC16+'1994-2002_MataAtlantica'!AC16+'1994-2002_Pampa'!AC16+'1994-2002_Pantanal'!AC16)</f>
        <v>0</v>
      </c>
      <c r="AD16" s="44">
        <f t="shared" si="0"/>
        <v>143.34219968555001</v>
      </c>
      <c r="AE16" s="45">
        <f t="shared" si="1"/>
        <v>1.467710959449199E-3</v>
      </c>
      <c r="AF16" s="43"/>
    </row>
    <row r="17" spans="1:32" ht="19.95" customHeight="1" x14ac:dyDescent="0.3">
      <c r="A17" s="51">
        <v>12</v>
      </c>
      <c r="B17" s="116"/>
      <c r="C17" s="55" t="s">
        <v>61</v>
      </c>
      <c r="D17" s="83">
        <f>('1994-2002_Amazonia'!D17+'1994-2002_Caatinga'!D17+'1994-2002_Cerrado'!D17+'1994-2002_MataAtlantica'!D17+'1994-2002_Pampa'!D17+'1994-2002_Pantanal'!D17)</f>
        <v>0</v>
      </c>
      <c r="E17" s="83">
        <f>('1994-2002_Amazonia'!E17+'1994-2002_Caatinga'!E17+'1994-2002_Cerrado'!E17+'1994-2002_MataAtlantica'!E17+'1994-2002_Pampa'!E17+'1994-2002_Pantanal'!E17)</f>
        <v>0</v>
      </c>
      <c r="F17" s="83">
        <f>('1994-2002_Amazonia'!F17+'1994-2002_Caatinga'!F17+'1994-2002_Cerrado'!F17+'1994-2002_MataAtlantica'!F17+'1994-2002_Pampa'!F17+'1994-2002_Pantanal'!F17)</f>
        <v>-33154.743769447865</v>
      </c>
      <c r="G17" s="83">
        <f>('1994-2002_Amazonia'!G17+'1994-2002_Caatinga'!G17+'1994-2002_Cerrado'!G17+'1994-2002_MataAtlantica'!G17+'1994-2002_Pampa'!G17+'1994-2002_Pantanal'!G17)</f>
        <v>-97326.50669499622</v>
      </c>
      <c r="H17" s="83">
        <f>('1994-2002_Amazonia'!H17+'1994-2002_Caatinga'!H17+'1994-2002_Cerrado'!H17+'1994-2002_MataAtlantica'!H17+'1994-2002_Pampa'!H17+'1994-2002_Pantanal'!H17)</f>
        <v>0</v>
      </c>
      <c r="I17" s="87">
        <f>('1994-2002_Amazonia'!I17+'1994-2002_Caatinga'!I17+'1994-2002_Cerrado'!I17+'1994-2002_MataAtlantica'!I17+'1994-2002_Pampa'!I17+'1994-2002_Pantanal'!I17)</f>
        <v>0</v>
      </c>
      <c r="J17" s="87">
        <f>('1994-2002_Amazonia'!J17+'1994-2002_Caatinga'!J17+'1994-2002_Cerrado'!J17+'1994-2002_MataAtlantica'!J17+'1994-2002_Pampa'!J17+'1994-2002_Pantanal'!J17)</f>
        <v>0</v>
      </c>
      <c r="K17" s="87">
        <f>('1994-2002_Amazonia'!K17+'1994-2002_Caatinga'!K17+'1994-2002_Cerrado'!K17+'1994-2002_MataAtlantica'!K17+'1994-2002_Pampa'!K17+'1994-2002_Pantanal'!K17)</f>
        <v>507.94873211283783</v>
      </c>
      <c r="L17" s="90">
        <f>('1994-2002_Amazonia'!L17+'1994-2002_Caatinga'!L17+'1994-2002_Cerrado'!L17+'1994-2002_MataAtlantica'!L17+'1994-2002_Pampa'!L17+'1994-2002_Pantanal'!L17)</f>
        <v>0</v>
      </c>
      <c r="M17" s="90">
        <f>('1994-2002_Amazonia'!M17+'1994-2002_Caatinga'!M17+'1994-2002_Cerrado'!M17+'1994-2002_MataAtlantica'!M17+'1994-2002_Pampa'!M17+'1994-2002_Pantanal'!M17)</f>
        <v>0</v>
      </c>
      <c r="N17" s="90">
        <f>('1994-2002_Amazonia'!N17+'1994-2002_Caatinga'!N17+'1994-2002_Cerrado'!N17+'1994-2002_MataAtlantica'!N17+'1994-2002_Pampa'!N17+'1994-2002_Pantanal'!N17)</f>
        <v>672.49493643689027</v>
      </c>
      <c r="O17" s="89">
        <f>('1994-2002_Amazonia'!O17+'1994-2002_Caatinga'!O17+'1994-2002_Cerrado'!O17+'1994-2002_MataAtlantica'!O17+'1994-2002_Pampa'!O17+'1994-2002_Pantanal'!O17)</f>
        <v>0</v>
      </c>
      <c r="P17" s="90">
        <f>('1994-2002_Amazonia'!P17+'1994-2002_Caatinga'!P17+'1994-2002_Cerrado'!P17+'1994-2002_MataAtlantica'!P17+'1994-2002_Pampa'!P17+'1994-2002_Pantanal'!P17)</f>
        <v>0</v>
      </c>
      <c r="Q17" s="83">
        <f>('1994-2002_Amazonia'!Q17+'1994-2002_Caatinga'!Q17+'1994-2002_Cerrado'!Q17+'1994-2002_MataAtlantica'!Q17+'1994-2002_Pampa'!Q17+'1994-2002_Pantanal'!Q17)</f>
        <v>76603.485516459623</v>
      </c>
      <c r="R17" s="83">
        <f>('1994-2002_Amazonia'!R17+'1994-2002_Caatinga'!R17+'1994-2002_Cerrado'!R17+'1994-2002_MataAtlantica'!R17+'1994-2002_Pampa'!R17+'1994-2002_Pantanal'!R17)</f>
        <v>0</v>
      </c>
      <c r="S17" s="83">
        <f>('1994-2002_Amazonia'!S17+'1994-2002_Caatinga'!S17+'1994-2002_Cerrado'!S17+'1994-2002_MataAtlantica'!S17+'1994-2002_Pampa'!S17+'1994-2002_Pantanal'!S17)</f>
        <v>0</v>
      </c>
      <c r="T17" s="83">
        <f>('1994-2002_Amazonia'!T17+'1994-2002_Caatinga'!T17+'1994-2002_Cerrado'!T17+'1994-2002_MataAtlantica'!T17+'1994-2002_Pampa'!T17+'1994-2002_Pantanal'!T17)</f>
        <v>16017.037233993437</v>
      </c>
      <c r="U17" s="83">
        <f>('1994-2002_Amazonia'!U17+'1994-2002_Caatinga'!U17+'1994-2002_Cerrado'!U17+'1994-2002_MataAtlantica'!U17+'1994-2002_Pampa'!U17+'1994-2002_Pantanal'!U17)</f>
        <v>0</v>
      </c>
      <c r="V17" s="83">
        <f>('1994-2002_Amazonia'!V17+'1994-2002_Caatinga'!V17+'1994-2002_Cerrado'!V17+'1994-2002_MataAtlantica'!V17+'1994-2002_Pampa'!V17+'1994-2002_Pantanal'!V17)</f>
        <v>2716.575890054125</v>
      </c>
      <c r="W17" s="83">
        <f>('1994-2002_Amazonia'!W17+'1994-2002_Caatinga'!W17+'1994-2002_Cerrado'!W17+'1994-2002_MataAtlantica'!W17+'1994-2002_Pampa'!W17+'1994-2002_Pantanal'!W17)</f>
        <v>0</v>
      </c>
      <c r="X17" s="83">
        <f>('1994-2002_Amazonia'!X17+'1994-2002_Caatinga'!X17+'1994-2002_Cerrado'!X17+'1994-2002_MataAtlantica'!X17+'1994-2002_Pampa'!X17+'1994-2002_Pantanal'!X17)</f>
        <v>0</v>
      </c>
      <c r="Y17" s="83">
        <f>('1994-2002_Amazonia'!Y17+'1994-2002_Caatinga'!Y17+'1994-2002_Cerrado'!Y17+'1994-2002_MataAtlantica'!Y17+'1994-2002_Pampa'!Y17+'1994-2002_Pantanal'!Y17)</f>
        <v>0</v>
      </c>
      <c r="Z17" s="83">
        <f>('1994-2002_Amazonia'!Z17+'1994-2002_Caatinga'!Z17+'1994-2002_Cerrado'!Z17+'1994-2002_MataAtlantica'!Z17+'1994-2002_Pampa'!Z17+'1994-2002_Pantanal'!Z17)</f>
        <v>0</v>
      </c>
      <c r="AA17" s="83">
        <f>('1994-2002_Amazonia'!AA17+'1994-2002_Caatinga'!AA17+'1994-2002_Cerrado'!AA17+'1994-2002_MataAtlantica'!AA17+'1994-2002_Pampa'!AA17+'1994-2002_Pantanal'!AA17)</f>
        <v>664.14982425141557</v>
      </c>
      <c r="AB17" s="83">
        <f>('1994-2002_Amazonia'!AB17+'1994-2002_Caatinga'!AB17+'1994-2002_Cerrado'!AB17+'1994-2002_MataAtlantica'!AB17+'1994-2002_Pampa'!AB17+'1994-2002_Pantanal'!AB17)</f>
        <v>39.128092552869894</v>
      </c>
      <c r="AC17" s="83">
        <f>('1994-2002_Amazonia'!AC17+'1994-2002_Caatinga'!AC17+'1994-2002_Cerrado'!AC17+'1994-2002_MataAtlantica'!AC17+'1994-2002_Pampa'!AC17+'1994-2002_Pantanal'!AC17)</f>
        <v>0</v>
      </c>
      <c r="AD17" s="44">
        <f t="shared" si="0"/>
        <v>-33260.430238582871</v>
      </c>
      <c r="AE17" s="45">
        <f t="shared" si="1"/>
        <v>-0.3405605473074424</v>
      </c>
      <c r="AF17" s="43"/>
    </row>
    <row r="18" spans="1:32" ht="19.95" customHeight="1" x14ac:dyDescent="0.3">
      <c r="A18" s="51">
        <v>13</v>
      </c>
      <c r="B18" s="117"/>
      <c r="C18" s="55" t="s">
        <v>22</v>
      </c>
      <c r="D18" s="83">
        <f>('1994-2002_Amazonia'!D18+'1994-2002_Caatinga'!D18+'1994-2002_Cerrado'!D18+'1994-2002_MataAtlantica'!D18+'1994-2002_Pampa'!D18+'1994-2002_Pantanal'!D18)</f>
        <v>0</v>
      </c>
      <c r="E18" s="83">
        <f>('1994-2002_Amazonia'!E18+'1994-2002_Caatinga'!E18+'1994-2002_Cerrado'!E18+'1994-2002_MataAtlantica'!E18+'1994-2002_Pampa'!E18+'1994-2002_Pantanal'!E18)</f>
        <v>0</v>
      </c>
      <c r="F18" s="83">
        <f>('1994-2002_Amazonia'!F18+'1994-2002_Caatinga'!F18+'1994-2002_Cerrado'!F18+'1994-2002_MataAtlantica'!F18+'1994-2002_Pampa'!F18+'1994-2002_Pantanal'!F18)</f>
        <v>0</v>
      </c>
      <c r="G18" s="83">
        <f>('1994-2002_Amazonia'!G18+'1994-2002_Caatinga'!G18+'1994-2002_Cerrado'!G18+'1994-2002_MataAtlantica'!G18+'1994-2002_Pampa'!G18+'1994-2002_Pantanal'!G18)</f>
        <v>0</v>
      </c>
      <c r="H18" s="83">
        <f>('1994-2002_Amazonia'!H18+'1994-2002_Caatinga'!H18+'1994-2002_Cerrado'!H18+'1994-2002_MataAtlantica'!H18+'1994-2002_Pampa'!H18+'1994-2002_Pantanal'!H18)</f>
        <v>0</v>
      </c>
      <c r="I18" s="87">
        <f>('1994-2002_Amazonia'!I18+'1994-2002_Caatinga'!I18+'1994-2002_Cerrado'!I18+'1994-2002_MataAtlantica'!I18+'1994-2002_Pampa'!I18+'1994-2002_Pantanal'!I18)</f>
        <v>0</v>
      </c>
      <c r="J18" s="87">
        <f>('1994-2002_Amazonia'!J18+'1994-2002_Caatinga'!J18+'1994-2002_Cerrado'!J18+'1994-2002_MataAtlantica'!J18+'1994-2002_Pampa'!J18+'1994-2002_Pantanal'!J18)</f>
        <v>0</v>
      </c>
      <c r="K18" s="87">
        <f>('1994-2002_Amazonia'!K18+'1994-2002_Caatinga'!K18+'1994-2002_Cerrado'!K18+'1994-2002_MataAtlantica'!K18+'1994-2002_Pampa'!K18+'1994-2002_Pantanal'!K18)</f>
        <v>0</v>
      </c>
      <c r="L18" s="90">
        <f>('1994-2002_Amazonia'!L18+'1994-2002_Caatinga'!L18+'1994-2002_Cerrado'!L18+'1994-2002_MataAtlantica'!L18+'1994-2002_Pampa'!L18+'1994-2002_Pantanal'!L18)</f>
        <v>0</v>
      </c>
      <c r="M18" s="90">
        <f>('1994-2002_Amazonia'!M18+'1994-2002_Caatinga'!M18+'1994-2002_Cerrado'!M18+'1994-2002_MataAtlantica'!M18+'1994-2002_Pampa'!M18+'1994-2002_Pantanal'!M18)</f>
        <v>0</v>
      </c>
      <c r="N18" s="90">
        <f>('1994-2002_Amazonia'!N18+'1994-2002_Caatinga'!N18+'1994-2002_Cerrado'!N18+'1994-2002_MataAtlantica'!N18+'1994-2002_Pampa'!N18+'1994-2002_Pantanal'!N18)</f>
        <v>0</v>
      </c>
      <c r="O18" s="90">
        <f>('1994-2002_Amazonia'!O18+'1994-2002_Caatinga'!O18+'1994-2002_Cerrado'!O18+'1994-2002_MataAtlantica'!O18+'1994-2002_Pampa'!O18+'1994-2002_Pantanal'!O18)</f>
        <v>0</v>
      </c>
      <c r="P18" s="89">
        <f>('1994-2002_Amazonia'!P18+'1994-2002_Caatinga'!P18+'1994-2002_Cerrado'!P18+'1994-2002_MataAtlantica'!P18+'1994-2002_Pampa'!P18+'1994-2002_Pantanal'!P18)</f>
        <v>0</v>
      </c>
      <c r="Q18" s="83">
        <f>('1994-2002_Amazonia'!Q18+'1994-2002_Caatinga'!Q18+'1994-2002_Cerrado'!Q18+'1994-2002_MataAtlantica'!Q18+'1994-2002_Pampa'!Q18+'1994-2002_Pantanal'!Q18)</f>
        <v>0</v>
      </c>
      <c r="R18" s="83">
        <f>('1994-2002_Amazonia'!R18+'1994-2002_Caatinga'!R18+'1994-2002_Cerrado'!R18+'1994-2002_MataAtlantica'!R18+'1994-2002_Pampa'!R18+'1994-2002_Pantanal'!R18)</f>
        <v>0</v>
      </c>
      <c r="S18" s="83">
        <f>('1994-2002_Amazonia'!S18+'1994-2002_Caatinga'!S18+'1994-2002_Cerrado'!S18+'1994-2002_MataAtlantica'!S18+'1994-2002_Pampa'!S18+'1994-2002_Pantanal'!S18)</f>
        <v>0</v>
      </c>
      <c r="T18" s="83">
        <f>('1994-2002_Amazonia'!T18+'1994-2002_Caatinga'!T18+'1994-2002_Cerrado'!T18+'1994-2002_MataAtlantica'!T18+'1994-2002_Pampa'!T18+'1994-2002_Pantanal'!T18)</f>
        <v>0</v>
      </c>
      <c r="U18" s="83">
        <f>('1994-2002_Amazonia'!U18+'1994-2002_Caatinga'!U18+'1994-2002_Cerrado'!U18+'1994-2002_MataAtlantica'!U18+'1994-2002_Pampa'!U18+'1994-2002_Pantanal'!U18)</f>
        <v>0</v>
      </c>
      <c r="V18" s="83">
        <f>('1994-2002_Amazonia'!V18+'1994-2002_Caatinga'!V18+'1994-2002_Cerrado'!V18+'1994-2002_MataAtlantica'!V18+'1994-2002_Pampa'!V18+'1994-2002_Pantanal'!V18)</f>
        <v>0</v>
      </c>
      <c r="W18" s="83">
        <f>('1994-2002_Amazonia'!W18+'1994-2002_Caatinga'!W18+'1994-2002_Cerrado'!W18+'1994-2002_MataAtlantica'!W18+'1994-2002_Pampa'!W18+'1994-2002_Pantanal'!W18)</f>
        <v>0</v>
      </c>
      <c r="X18" s="83">
        <f>('1994-2002_Amazonia'!X18+'1994-2002_Caatinga'!X18+'1994-2002_Cerrado'!X18+'1994-2002_MataAtlantica'!X18+'1994-2002_Pampa'!X18+'1994-2002_Pantanal'!X18)</f>
        <v>0</v>
      </c>
      <c r="Y18" s="83">
        <f>('1994-2002_Amazonia'!Y18+'1994-2002_Caatinga'!Y18+'1994-2002_Cerrado'!Y18+'1994-2002_MataAtlantica'!Y18+'1994-2002_Pampa'!Y18+'1994-2002_Pantanal'!Y18)</f>
        <v>0</v>
      </c>
      <c r="Z18" s="83">
        <f>('1994-2002_Amazonia'!Z18+'1994-2002_Caatinga'!Z18+'1994-2002_Cerrado'!Z18+'1994-2002_MataAtlantica'!Z18+'1994-2002_Pampa'!Z18+'1994-2002_Pantanal'!Z18)</f>
        <v>0</v>
      </c>
      <c r="AA18" s="83">
        <f>('1994-2002_Amazonia'!AA18+'1994-2002_Caatinga'!AA18+'1994-2002_Cerrado'!AA18+'1994-2002_MataAtlantica'!AA18+'1994-2002_Pampa'!AA18+'1994-2002_Pantanal'!AA18)</f>
        <v>0</v>
      </c>
      <c r="AB18" s="83">
        <f>('1994-2002_Amazonia'!AB18+'1994-2002_Caatinga'!AB18+'1994-2002_Cerrado'!AB18+'1994-2002_MataAtlantica'!AB18+'1994-2002_Pampa'!AB18+'1994-2002_Pantanal'!AB18)</f>
        <v>0</v>
      </c>
      <c r="AC18" s="83">
        <f>('1994-2002_Amazonia'!AC18+'1994-2002_Caatinga'!AC18+'1994-2002_Cerrado'!AC18+'1994-2002_MataAtlantica'!AC18+'1994-2002_Pampa'!AC18+'1994-2002_Pantanal'!AC18)</f>
        <v>0</v>
      </c>
      <c r="AD18" s="44">
        <f t="shared" si="0"/>
        <v>0</v>
      </c>
      <c r="AE18" s="45">
        <f t="shared" si="1"/>
        <v>0</v>
      </c>
      <c r="AF18" s="43"/>
    </row>
    <row r="19" spans="1:32" ht="19.95" customHeight="1" x14ac:dyDescent="0.3">
      <c r="A19" s="51">
        <v>14</v>
      </c>
      <c r="B19" s="118" t="s">
        <v>6</v>
      </c>
      <c r="C19" s="56" t="s">
        <v>62</v>
      </c>
      <c r="D19" s="83">
        <f>('1994-2002_Amazonia'!D19+'1994-2002_Caatinga'!D19+'1994-2002_Cerrado'!D19+'1994-2002_MataAtlantica'!D19+'1994-2002_Pampa'!D19+'1994-2002_Pantanal'!D19)</f>
        <v>0</v>
      </c>
      <c r="E19" s="83">
        <f>('1994-2002_Amazonia'!E19+'1994-2002_Caatinga'!E19+'1994-2002_Cerrado'!E19+'1994-2002_MataAtlantica'!E19+'1994-2002_Pampa'!E19+'1994-2002_Pantanal'!E19)</f>
        <v>0</v>
      </c>
      <c r="F19" s="83">
        <f>('1994-2002_Amazonia'!F19+'1994-2002_Caatinga'!F19+'1994-2002_Cerrado'!F19+'1994-2002_MataAtlantica'!F19+'1994-2002_Pampa'!F19+'1994-2002_Pantanal'!F19)</f>
        <v>-4080.6606216172499</v>
      </c>
      <c r="G19" s="83">
        <f>('1994-2002_Amazonia'!G19+'1994-2002_Caatinga'!G19+'1994-2002_Cerrado'!G19+'1994-2002_MataAtlantica'!G19+'1994-2002_Pampa'!G19+'1994-2002_Pantanal'!G19)</f>
        <v>-4490.3061506168506</v>
      </c>
      <c r="H19" s="83">
        <f>('1994-2002_Amazonia'!H19+'1994-2002_Caatinga'!H19+'1994-2002_Cerrado'!H19+'1994-2002_MataAtlantica'!H19+'1994-2002_Pampa'!H19+'1994-2002_Pantanal'!H19)</f>
        <v>0</v>
      </c>
      <c r="I19" s="83">
        <f>('1994-2002_Amazonia'!I19+'1994-2002_Caatinga'!I19+'1994-2002_Cerrado'!I19+'1994-2002_MataAtlantica'!I19+'1994-2002_Pampa'!I19+'1994-2002_Pantanal'!I19)</f>
        <v>0</v>
      </c>
      <c r="J19" s="83">
        <f>('1994-2002_Amazonia'!J19+'1994-2002_Caatinga'!J19+'1994-2002_Cerrado'!J19+'1994-2002_MataAtlantica'!J19+'1994-2002_Pampa'!J19+'1994-2002_Pantanal'!J19)</f>
        <v>0</v>
      </c>
      <c r="K19" s="83">
        <f>('1994-2002_Amazonia'!K19+'1994-2002_Caatinga'!K19+'1994-2002_Cerrado'!K19+'1994-2002_MataAtlantica'!K19+'1994-2002_Pampa'!K19+'1994-2002_Pantanal'!K19)</f>
        <v>41.833989625037745</v>
      </c>
      <c r="L19" s="83">
        <f>('1994-2002_Amazonia'!L19+'1994-2002_Caatinga'!L19+'1994-2002_Cerrado'!L19+'1994-2002_MataAtlantica'!L19+'1994-2002_Pampa'!L19+'1994-2002_Pantanal'!L19)</f>
        <v>0</v>
      </c>
      <c r="M19" s="83">
        <f>('1994-2002_Amazonia'!M19+'1994-2002_Caatinga'!M19+'1994-2002_Cerrado'!M19+'1994-2002_MataAtlantica'!M19+'1994-2002_Pampa'!M19+'1994-2002_Pantanal'!M19)</f>
        <v>0</v>
      </c>
      <c r="N19" s="83">
        <f>('1994-2002_Amazonia'!N19+'1994-2002_Caatinga'!N19+'1994-2002_Cerrado'!N19+'1994-2002_MataAtlantica'!N19+'1994-2002_Pampa'!N19+'1994-2002_Pantanal'!N19)</f>
        <v>-46.064967386076702</v>
      </c>
      <c r="O19" s="83">
        <f>('1994-2002_Amazonia'!O19+'1994-2002_Caatinga'!O19+'1994-2002_Cerrado'!O19+'1994-2002_MataAtlantica'!O19+'1994-2002_Pampa'!O19+'1994-2002_Pantanal'!O19)</f>
        <v>-13188.355972003334</v>
      </c>
      <c r="P19" s="83">
        <f>('1994-2002_Amazonia'!P19+'1994-2002_Caatinga'!P19+'1994-2002_Cerrado'!P19+'1994-2002_MataAtlantica'!P19+'1994-2002_Pampa'!P19+'1994-2002_Pantanal'!P19)</f>
        <v>0</v>
      </c>
      <c r="Q19" s="91">
        <f>('1994-2002_Amazonia'!Q19+'1994-2002_Caatinga'!Q19+'1994-2002_Cerrado'!Q19+'1994-2002_MataAtlantica'!Q19+'1994-2002_Pampa'!Q19+'1994-2002_Pantanal'!Q19)</f>
        <v>0</v>
      </c>
      <c r="R19" s="92">
        <f>('1994-2002_Amazonia'!R19+'1994-2002_Caatinga'!R19+'1994-2002_Cerrado'!R19+'1994-2002_MataAtlantica'!R19+'1994-2002_Pampa'!R19+'1994-2002_Pantanal'!R19)</f>
        <v>0</v>
      </c>
      <c r="S19" s="92">
        <f>('1994-2002_Amazonia'!S19+'1994-2002_Caatinga'!S19+'1994-2002_Cerrado'!S19+'1994-2002_MataAtlantica'!S19+'1994-2002_Pampa'!S19+'1994-2002_Pantanal'!S19)</f>
        <v>0</v>
      </c>
      <c r="T19" s="83">
        <f>('1994-2002_Amazonia'!T19+'1994-2002_Caatinga'!T19+'1994-2002_Cerrado'!T19+'1994-2002_MataAtlantica'!T19+'1994-2002_Pampa'!T19+'1994-2002_Pantanal'!T19)</f>
        <v>3355.116825171689</v>
      </c>
      <c r="U19" s="83">
        <f>('1994-2002_Amazonia'!U19+'1994-2002_Caatinga'!U19+'1994-2002_Cerrado'!U19+'1994-2002_MataAtlantica'!U19+'1994-2002_Pampa'!U19+'1994-2002_Pantanal'!U19)</f>
        <v>0</v>
      </c>
      <c r="V19" s="83">
        <f>('1994-2002_Amazonia'!V19+'1994-2002_Caatinga'!V19+'1994-2002_Cerrado'!V19+'1994-2002_MataAtlantica'!V19+'1994-2002_Pampa'!V19+'1994-2002_Pantanal'!V19)</f>
        <v>229.44560950727461</v>
      </c>
      <c r="W19" s="83">
        <f>('1994-2002_Amazonia'!W19+'1994-2002_Caatinga'!W19+'1994-2002_Cerrado'!W19+'1994-2002_MataAtlantica'!W19+'1994-2002_Pampa'!W19+'1994-2002_Pantanal'!W19)</f>
        <v>0</v>
      </c>
      <c r="X19" s="83">
        <f>('1994-2002_Amazonia'!X19+'1994-2002_Caatinga'!X19+'1994-2002_Cerrado'!X19+'1994-2002_MataAtlantica'!X19+'1994-2002_Pampa'!X19+'1994-2002_Pantanal'!X19)</f>
        <v>0</v>
      </c>
      <c r="Y19" s="83">
        <f>('1994-2002_Amazonia'!Y19+'1994-2002_Caatinga'!Y19+'1994-2002_Cerrado'!Y19+'1994-2002_MataAtlantica'!Y19+'1994-2002_Pampa'!Y19+'1994-2002_Pantanal'!Y19)</f>
        <v>0</v>
      </c>
      <c r="Z19" s="83">
        <f>('1994-2002_Amazonia'!Z19+'1994-2002_Caatinga'!Z19+'1994-2002_Cerrado'!Z19+'1994-2002_MataAtlantica'!Z19+'1994-2002_Pampa'!Z19+'1994-2002_Pantanal'!Z19)</f>
        <v>0</v>
      </c>
      <c r="AA19" s="83">
        <f>('1994-2002_Amazonia'!AA19+'1994-2002_Caatinga'!AA19+'1994-2002_Cerrado'!AA19+'1994-2002_MataAtlantica'!AA19+'1994-2002_Pampa'!AA19+'1994-2002_Pantanal'!AA19)</f>
        <v>53.385172590989889</v>
      </c>
      <c r="AB19" s="83">
        <f>('1994-2002_Amazonia'!AB19+'1994-2002_Caatinga'!AB19+'1994-2002_Cerrado'!AB19+'1994-2002_MataAtlantica'!AB19+'1994-2002_Pampa'!AB19+'1994-2002_Pantanal'!AB19)</f>
        <v>7.5487584772009004</v>
      </c>
      <c r="AC19" s="83">
        <f>('1994-2002_Amazonia'!AC19+'1994-2002_Caatinga'!AC19+'1994-2002_Cerrado'!AC19+'1994-2002_MataAtlantica'!AC19+'1994-2002_Pampa'!AC19+'1994-2002_Pantanal'!AC19)</f>
        <v>0</v>
      </c>
      <c r="AD19" s="44">
        <f t="shared" si="0"/>
        <v>-18118.05735625132</v>
      </c>
      <c r="AE19" s="45">
        <f t="shared" si="1"/>
        <v>-0.18551460354336899</v>
      </c>
      <c r="AF19" s="43"/>
    </row>
    <row r="20" spans="1:32" ht="19.95" customHeight="1" x14ac:dyDescent="0.3">
      <c r="A20" s="51">
        <v>15</v>
      </c>
      <c r="B20" s="118"/>
      <c r="C20" s="56" t="s">
        <v>24</v>
      </c>
      <c r="D20" s="83">
        <f>('1994-2002_Amazonia'!D20+'1994-2002_Caatinga'!D20+'1994-2002_Cerrado'!D20+'1994-2002_MataAtlantica'!D20+'1994-2002_Pampa'!D20+'1994-2002_Pantanal'!D20)</f>
        <v>0</v>
      </c>
      <c r="E20" s="83">
        <f>('1994-2002_Amazonia'!E20+'1994-2002_Caatinga'!E20+'1994-2002_Cerrado'!E20+'1994-2002_MataAtlantica'!E20+'1994-2002_Pampa'!E20+'1994-2002_Pantanal'!E20)</f>
        <v>0</v>
      </c>
      <c r="F20" s="83">
        <f>('1994-2002_Amazonia'!F20+'1994-2002_Caatinga'!F20+'1994-2002_Cerrado'!F20+'1994-2002_MataAtlantica'!F20+'1994-2002_Pampa'!F20+'1994-2002_Pantanal'!F20)</f>
        <v>0</v>
      </c>
      <c r="G20" s="83">
        <f>('1994-2002_Amazonia'!G20+'1994-2002_Caatinga'!G20+'1994-2002_Cerrado'!G20+'1994-2002_MataAtlantica'!G20+'1994-2002_Pampa'!G20+'1994-2002_Pantanal'!G20)</f>
        <v>0</v>
      </c>
      <c r="H20" s="83">
        <f>('1994-2002_Amazonia'!H20+'1994-2002_Caatinga'!H20+'1994-2002_Cerrado'!H20+'1994-2002_MataAtlantica'!H20+'1994-2002_Pampa'!H20+'1994-2002_Pantanal'!H20)</f>
        <v>0</v>
      </c>
      <c r="I20" s="83">
        <f>('1994-2002_Amazonia'!I20+'1994-2002_Caatinga'!I20+'1994-2002_Cerrado'!I20+'1994-2002_MataAtlantica'!I20+'1994-2002_Pampa'!I20+'1994-2002_Pantanal'!I20)</f>
        <v>0</v>
      </c>
      <c r="J20" s="83">
        <f>('1994-2002_Amazonia'!J20+'1994-2002_Caatinga'!J20+'1994-2002_Cerrado'!J20+'1994-2002_MataAtlantica'!J20+'1994-2002_Pampa'!J20+'1994-2002_Pantanal'!J20)</f>
        <v>0</v>
      </c>
      <c r="K20" s="83">
        <f>('1994-2002_Amazonia'!K20+'1994-2002_Caatinga'!K20+'1994-2002_Cerrado'!K20+'1994-2002_MataAtlantica'!K20+'1994-2002_Pampa'!K20+'1994-2002_Pantanal'!K20)</f>
        <v>0</v>
      </c>
      <c r="L20" s="83">
        <f>('1994-2002_Amazonia'!L20+'1994-2002_Caatinga'!L20+'1994-2002_Cerrado'!L20+'1994-2002_MataAtlantica'!L20+'1994-2002_Pampa'!L20+'1994-2002_Pantanal'!L20)</f>
        <v>0</v>
      </c>
      <c r="M20" s="83">
        <f>('1994-2002_Amazonia'!M20+'1994-2002_Caatinga'!M20+'1994-2002_Cerrado'!M20+'1994-2002_MataAtlantica'!M20+'1994-2002_Pampa'!M20+'1994-2002_Pantanal'!M20)</f>
        <v>0</v>
      </c>
      <c r="N20" s="83">
        <f>('1994-2002_Amazonia'!N20+'1994-2002_Caatinga'!N20+'1994-2002_Cerrado'!N20+'1994-2002_MataAtlantica'!N20+'1994-2002_Pampa'!N20+'1994-2002_Pantanal'!N20)</f>
        <v>0</v>
      </c>
      <c r="O20" s="83">
        <f>('1994-2002_Amazonia'!O20+'1994-2002_Caatinga'!O20+'1994-2002_Cerrado'!O20+'1994-2002_MataAtlantica'!O20+'1994-2002_Pampa'!O20+'1994-2002_Pantanal'!O20)</f>
        <v>0</v>
      </c>
      <c r="P20" s="83">
        <f>('1994-2002_Amazonia'!P20+'1994-2002_Caatinga'!P20+'1994-2002_Cerrado'!P20+'1994-2002_MataAtlantica'!P20+'1994-2002_Pampa'!P20+'1994-2002_Pantanal'!P20)</f>
        <v>0</v>
      </c>
      <c r="Q20" s="92">
        <f>('1994-2002_Amazonia'!Q20+'1994-2002_Caatinga'!Q20+'1994-2002_Cerrado'!Q20+'1994-2002_MataAtlantica'!Q20+'1994-2002_Pampa'!Q20+'1994-2002_Pantanal'!Q20)</f>
        <v>0</v>
      </c>
      <c r="R20" s="91">
        <f>('1994-2002_Amazonia'!R20+'1994-2002_Caatinga'!R20+'1994-2002_Cerrado'!R20+'1994-2002_MataAtlantica'!R20+'1994-2002_Pampa'!R20+'1994-2002_Pantanal'!R20)</f>
        <v>0</v>
      </c>
      <c r="S20" s="92">
        <f>('1994-2002_Amazonia'!S20+'1994-2002_Caatinga'!S20+'1994-2002_Cerrado'!S20+'1994-2002_MataAtlantica'!S20+'1994-2002_Pampa'!S20+'1994-2002_Pantanal'!S20)</f>
        <v>0</v>
      </c>
      <c r="T20" s="83">
        <f>('1994-2002_Amazonia'!T20+'1994-2002_Caatinga'!T20+'1994-2002_Cerrado'!T20+'1994-2002_MataAtlantica'!T20+'1994-2002_Pampa'!T20+'1994-2002_Pantanal'!T20)</f>
        <v>0</v>
      </c>
      <c r="U20" s="83">
        <f>('1994-2002_Amazonia'!U20+'1994-2002_Caatinga'!U20+'1994-2002_Cerrado'!U20+'1994-2002_MataAtlantica'!U20+'1994-2002_Pampa'!U20+'1994-2002_Pantanal'!U20)</f>
        <v>0</v>
      </c>
      <c r="V20" s="83">
        <f>('1994-2002_Amazonia'!V20+'1994-2002_Caatinga'!V20+'1994-2002_Cerrado'!V20+'1994-2002_MataAtlantica'!V20+'1994-2002_Pampa'!V20+'1994-2002_Pantanal'!V20)</f>
        <v>0</v>
      </c>
      <c r="W20" s="83">
        <f>('1994-2002_Amazonia'!W20+'1994-2002_Caatinga'!W20+'1994-2002_Cerrado'!W20+'1994-2002_MataAtlantica'!W20+'1994-2002_Pampa'!W20+'1994-2002_Pantanal'!W20)</f>
        <v>0</v>
      </c>
      <c r="X20" s="83">
        <f>('1994-2002_Amazonia'!X20+'1994-2002_Caatinga'!X20+'1994-2002_Cerrado'!X20+'1994-2002_MataAtlantica'!X20+'1994-2002_Pampa'!X20+'1994-2002_Pantanal'!X20)</f>
        <v>0</v>
      </c>
      <c r="Y20" s="83">
        <f>('1994-2002_Amazonia'!Y20+'1994-2002_Caatinga'!Y20+'1994-2002_Cerrado'!Y20+'1994-2002_MataAtlantica'!Y20+'1994-2002_Pampa'!Y20+'1994-2002_Pantanal'!Y20)</f>
        <v>0</v>
      </c>
      <c r="Z20" s="83">
        <f>('1994-2002_Amazonia'!Z20+'1994-2002_Caatinga'!Z20+'1994-2002_Cerrado'!Z20+'1994-2002_MataAtlantica'!Z20+'1994-2002_Pampa'!Z20+'1994-2002_Pantanal'!Z20)</f>
        <v>0</v>
      </c>
      <c r="AA20" s="83">
        <f>('1994-2002_Amazonia'!AA20+'1994-2002_Caatinga'!AA20+'1994-2002_Cerrado'!AA20+'1994-2002_MataAtlantica'!AA20+'1994-2002_Pampa'!AA20+'1994-2002_Pantanal'!AA20)</f>
        <v>0</v>
      </c>
      <c r="AB20" s="83">
        <f>('1994-2002_Amazonia'!AB20+'1994-2002_Caatinga'!AB20+'1994-2002_Cerrado'!AB20+'1994-2002_MataAtlantica'!AB20+'1994-2002_Pampa'!AB20+'1994-2002_Pantanal'!AB20)</f>
        <v>0</v>
      </c>
      <c r="AC20" s="83">
        <f>('1994-2002_Amazonia'!AC20+'1994-2002_Caatinga'!AC20+'1994-2002_Cerrado'!AC20+'1994-2002_MataAtlantica'!AC20+'1994-2002_Pampa'!AC20+'1994-2002_Pantanal'!AC20)</f>
        <v>0</v>
      </c>
      <c r="AD20" s="44">
        <f t="shared" si="0"/>
        <v>0</v>
      </c>
      <c r="AE20" s="45">
        <f t="shared" si="1"/>
        <v>0</v>
      </c>
      <c r="AF20" s="43"/>
    </row>
    <row r="21" spans="1:32" ht="19.95" customHeight="1" x14ac:dyDescent="0.3">
      <c r="A21" s="51">
        <v>16</v>
      </c>
      <c r="B21" s="118"/>
      <c r="C21" s="56" t="s">
        <v>25</v>
      </c>
      <c r="D21" s="83">
        <f>('1994-2002_Amazonia'!D21+'1994-2002_Caatinga'!D21+'1994-2002_Cerrado'!D21+'1994-2002_MataAtlantica'!D21+'1994-2002_Pampa'!D21+'1994-2002_Pantanal'!D21)</f>
        <v>0</v>
      </c>
      <c r="E21" s="83">
        <f>('1994-2002_Amazonia'!E21+'1994-2002_Caatinga'!E21+'1994-2002_Cerrado'!E21+'1994-2002_MataAtlantica'!E21+'1994-2002_Pampa'!E21+'1994-2002_Pantanal'!E21)</f>
        <v>0</v>
      </c>
      <c r="F21" s="83">
        <f>('1994-2002_Amazonia'!F21+'1994-2002_Caatinga'!F21+'1994-2002_Cerrado'!F21+'1994-2002_MataAtlantica'!F21+'1994-2002_Pampa'!F21+'1994-2002_Pantanal'!F21)</f>
        <v>0</v>
      </c>
      <c r="G21" s="83">
        <f>('1994-2002_Amazonia'!G21+'1994-2002_Caatinga'!G21+'1994-2002_Cerrado'!G21+'1994-2002_MataAtlantica'!G21+'1994-2002_Pampa'!G21+'1994-2002_Pantanal'!G21)</f>
        <v>0</v>
      </c>
      <c r="H21" s="83">
        <f>('1994-2002_Amazonia'!H21+'1994-2002_Caatinga'!H21+'1994-2002_Cerrado'!H21+'1994-2002_MataAtlantica'!H21+'1994-2002_Pampa'!H21+'1994-2002_Pantanal'!H21)</f>
        <v>0</v>
      </c>
      <c r="I21" s="83">
        <f>('1994-2002_Amazonia'!I21+'1994-2002_Caatinga'!I21+'1994-2002_Cerrado'!I21+'1994-2002_MataAtlantica'!I21+'1994-2002_Pampa'!I21+'1994-2002_Pantanal'!I21)</f>
        <v>0</v>
      </c>
      <c r="J21" s="83">
        <f>('1994-2002_Amazonia'!J21+'1994-2002_Caatinga'!J21+'1994-2002_Cerrado'!J21+'1994-2002_MataAtlantica'!J21+'1994-2002_Pampa'!J21+'1994-2002_Pantanal'!J21)</f>
        <v>0</v>
      </c>
      <c r="K21" s="83">
        <f>('1994-2002_Amazonia'!K21+'1994-2002_Caatinga'!K21+'1994-2002_Cerrado'!K21+'1994-2002_MataAtlantica'!K21+'1994-2002_Pampa'!K21+'1994-2002_Pantanal'!K21)</f>
        <v>0</v>
      </c>
      <c r="L21" s="83">
        <f>('1994-2002_Amazonia'!L21+'1994-2002_Caatinga'!L21+'1994-2002_Cerrado'!L21+'1994-2002_MataAtlantica'!L21+'1994-2002_Pampa'!L21+'1994-2002_Pantanal'!L21)</f>
        <v>0</v>
      </c>
      <c r="M21" s="83">
        <f>('1994-2002_Amazonia'!M21+'1994-2002_Caatinga'!M21+'1994-2002_Cerrado'!M21+'1994-2002_MataAtlantica'!M21+'1994-2002_Pampa'!M21+'1994-2002_Pantanal'!M21)</f>
        <v>0</v>
      </c>
      <c r="N21" s="83">
        <f>('1994-2002_Amazonia'!N21+'1994-2002_Caatinga'!N21+'1994-2002_Cerrado'!N21+'1994-2002_MataAtlantica'!N21+'1994-2002_Pampa'!N21+'1994-2002_Pantanal'!N21)</f>
        <v>0</v>
      </c>
      <c r="O21" s="83">
        <f>('1994-2002_Amazonia'!O21+'1994-2002_Caatinga'!O21+'1994-2002_Cerrado'!O21+'1994-2002_MataAtlantica'!O21+'1994-2002_Pampa'!O21+'1994-2002_Pantanal'!O21)</f>
        <v>0</v>
      </c>
      <c r="P21" s="83">
        <f>('1994-2002_Amazonia'!P21+'1994-2002_Caatinga'!P21+'1994-2002_Cerrado'!P21+'1994-2002_MataAtlantica'!P21+'1994-2002_Pampa'!P21+'1994-2002_Pantanal'!P21)</f>
        <v>0</v>
      </c>
      <c r="Q21" s="92">
        <f>('1994-2002_Amazonia'!Q21+'1994-2002_Caatinga'!Q21+'1994-2002_Cerrado'!Q21+'1994-2002_MataAtlantica'!Q21+'1994-2002_Pampa'!Q21+'1994-2002_Pantanal'!Q21)</f>
        <v>0</v>
      </c>
      <c r="R21" s="92">
        <f>('1994-2002_Amazonia'!R21+'1994-2002_Caatinga'!R21+'1994-2002_Cerrado'!R21+'1994-2002_MataAtlantica'!R21+'1994-2002_Pampa'!R21+'1994-2002_Pantanal'!R21)</f>
        <v>0</v>
      </c>
      <c r="S21" s="91">
        <f>('1994-2002_Amazonia'!S21+'1994-2002_Caatinga'!S21+'1994-2002_Cerrado'!S21+'1994-2002_MataAtlantica'!S21+'1994-2002_Pampa'!S21+'1994-2002_Pantanal'!S21)</f>
        <v>0</v>
      </c>
      <c r="T21" s="83">
        <f>('1994-2002_Amazonia'!T21+'1994-2002_Caatinga'!T21+'1994-2002_Cerrado'!T21+'1994-2002_MataAtlantica'!T21+'1994-2002_Pampa'!T21+'1994-2002_Pantanal'!T21)</f>
        <v>0</v>
      </c>
      <c r="U21" s="83">
        <f>('1994-2002_Amazonia'!U21+'1994-2002_Caatinga'!U21+'1994-2002_Cerrado'!U21+'1994-2002_MataAtlantica'!U21+'1994-2002_Pampa'!U21+'1994-2002_Pantanal'!U21)</f>
        <v>0</v>
      </c>
      <c r="V21" s="83">
        <f>('1994-2002_Amazonia'!V21+'1994-2002_Caatinga'!V21+'1994-2002_Cerrado'!V21+'1994-2002_MataAtlantica'!V21+'1994-2002_Pampa'!V21+'1994-2002_Pantanal'!V21)</f>
        <v>0</v>
      </c>
      <c r="W21" s="83">
        <f>('1994-2002_Amazonia'!W21+'1994-2002_Caatinga'!W21+'1994-2002_Cerrado'!W21+'1994-2002_MataAtlantica'!W21+'1994-2002_Pampa'!W21+'1994-2002_Pantanal'!W21)</f>
        <v>0</v>
      </c>
      <c r="X21" s="83">
        <f>('1994-2002_Amazonia'!X21+'1994-2002_Caatinga'!X21+'1994-2002_Cerrado'!X21+'1994-2002_MataAtlantica'!X21+'1994-2002_Pampa'!X21+'1994-2002_Pantanal'!X21)</f>
        <v>0</v>
      </c>
      <c r="Y21" s="83">
        <f>('1994-2002_Amazonia'!Y21+'1994-2002_Caatinga'!Y21+'1994-2002_Cerrado'!Y21+'1994-2002_MataAtlantica'!Y21+'1994-2002_Pampa'!Y21+'1994-2002_Pantanal'!Y21)</f>
        <v>0</v>
      </c>
      <c r="Z21" s="83">
        <f>('1994-2002_Amazonia'!Z21+'1994-2002_Caatinga'!Z21+'1994-2002_Cerrado'!Z21+'1994-2002_MataAtlantica'!Z21+'1994-2002_Pampa'!Z21+'1994-2002_Pantanal'!Z21)</f>
        <v>0</v>
      </c>
      <c r="AA21" s="83">
        <f>('1994-2002_Amazonia'!AA21+'1994-2002_Caatinga'!AA21+'1994-2002_Cerrado'!AA21+'1994-2002_MataAtlantica'!AA21+'1994-2002_Pampa'!AA21+'1994-2002_Pantanal'!AA21)</f>
        <v>0</v>
      </c>
      <c r="AB21" s="83">
        <f>('1994-2002_Amazonia'!AB21+'1994-2002_Caatinga'!AB21+'1994-2002_Cerrado'!AB21+'1994-2002_MataAtlantica'!AB21+'1994-2002_Pampa'!AB21+'1994-2002_Pantanal'!AB21)</f>
        <v>0</v>
      </c>
      <c r="AC21" s="83">
        <f>('1994-2002_Amazonia'!AC21+'1994-2002_Caatinga'!AC21+'1994-2002_Cerrado'!AC21+'1994-2002_MataAtlantica'!AC21+'1994-2002_Pampa'!AC21+'1994-2002_Pantanal'!AC21)</f>
        <v>0</v>
      </c>
      <c r="AD21" s="44">
        <f t="shared" si="0"/>
        <v>0</v>
      </c>
      <c r="AE21" s="45">
        <f t="shared" si="1"/>
        <v>0</v>
      </c>
      <c r="AF21" s="43"/>
    </row>
    <row r="22" spans="1:32" ht="40.200000000000003" x14ac:dyDescent="0.3">
      <c r="A22" s="51">
        <v>17</v>
      </c>
      <c r="B22" s="61" t="s">
        <v>80</v>
      </c>
      <c r="C22" s="53" t="s">
        <v>26</v>
      </c>
      <c r="D22" s="83">
        <f>('1994-2002_Amazonia'!D22+'1994-2002_Caatinga'!D22+'1994-2002_Cerrado'!D22+'1994-2002_MataAtlantica'!D22+'1994-2002_Pampa'!D22+'1994-2002_Pantanal'!D22)</f>
        <v>0</v>
      </c>
      <c r="E22" s="83">
        <f>('1994-2002_Amazonia'!E22+'1994-2002_Caatinga'!E22+'1994-2002_Cerrado'!E22+'1994-2002_MataAtlantica'!E22+'1994-2002_Pampa'!E22+'1994-2002_Pantanal'!E22)</f>
        <v>0</v>
      </c>
      <c r="F22" s="83">
        <f>('1994-2002_Amazonia'!F22+'1994-2002_Caatinga'!F22+'1994-2002_Cerrado'!F22+'1994-2002_MataAtlantica'!F22+'1994-2002_Pampa'!F22+'1994-2002_Pantanal'!F22)</f>
        <v>0</v>
      </c>
      <c r="G22" s="83">
        <f>('1994-2002_Amazonia'!G22+'1994-2002_Caatinga'!G22+'1994-2002_Cerrado'!G22+'1994-2002_MataAtlantica'!G22+'1994-2002_Pampa'!G22+'1994-2002_Pantanal'!G22)</f>
        <v>0</v>
      </c>
      <c r="H22" s="83">
        <f>('1994-2002_Amazonia'!H22+'1994-2002_Caatinga'!H22+'1994-2002_Cerrado'!H22+'1994-2002_MataAtlantica'!H22+'1994-2002_Pampa'!H22+'1994-2002_Pantanal'!H22)</f>
        <v>0</v>
      </c>
      <c r="I22" s="83">
        <f>('1994-2002_Amazonia'!I22+'1994-2002_Caatinga'!I22+'1994-2002_Cerrado'!I22+'1994-2002_MataAtlantica'!I22+'1994-2002_Pampa'!I22+'1994-2002_Pantanal'!I22)</f>
        <v>0</v>
      </c>
      <c r="J22" s="83">
        <f>('1994-2002_Amazonia'!J22+'1994-2002_Caatinga'!J22+'1994-2002_Cerrado'!J22+'1994-2002_MataAtlantica'!J22+'1994-2002_Pampa'!J22+'1994-2002_Pantanal'!J22)</f>
        <v>0</v>
      </c>
      <c r="K22" s="83">
        <f>('1994-2002_Amazonia'!K22+'1994-2002_Caatinga'!K22+'1994-2002_Cerrado'!K22+'1994-2002_MataAtlantica'!K22+'1994-2002_Pampa'!K22+'1994-2002_Pantanal'!K22)</f>
        <v>0</v>
      </c>
      <c r="L22" s="83">
        <f>('1994-2002_Amazonia'!L22+'1994-2002_Caatinga'!L22+'1994-2002_Cerrado'!L22+'1994-2002_MataAtlantica'!L22+'1994-2002_Pampa'!L22+'1994-2002_Pantanal'!L22)</f>
        <v>0</v>
      </c>
      <c r="M22" s="83">
        <f>('1994-2002_Amazonia'!M22+'1994-2002_Caatinga'!M22+'1994-2002_Cerrado'!M22+'1994-2002_MataAtlantica'!M22+'1994-2002_Pampa'!M22+'1994-2002_Pantanal'!M22)</f>
        <v>0</v>
      </c>
      <c r="N22" s="83">
        <f>('1994-2002_Amazonia'!N22+'1994-2002_Caatinga'!N22+'1994-2002_Cerrado'!N22+'1994-2002_MataAtlantica'!N22+'1994-2002_Pampa'!N22+'1994-2002_Pantanal'!N22)</f>
        <v>0</v>
      </c>
      <c r="O22" s="83">
        <f>('1994-2002_Amazonia'!O22+'1994-2002_Caatinga'!O22+'1994-2002_Cerrado'!O22+'1994-2002_MataAtlantica'!O22+'1994-2002_Pampa'!O22+'1994-2002_Pantanal'!O22)</f>
        <v>0</v>
      </c>
      <c r="P22" s="83">
        <f>('1994-2002_Amazonia'!P22+'1994-2002_Caatinga'!P22+'1994-2002_Cerrado'!P22+'1994-2002_MataAtlantica'!P22+'1994-2002_Pampa'!P22+'1994-2002_Pantanal'!P22)</f>
        <v>0</v>
      </c>
      <c r="Q22" s="83">
        <f>('1994-2002_Amazonia'!Q22+'1994-2002_Caatinga'!Q22+'1994-2002_Cerrado'!Q22+'1994-2002_MataAtlantica'!Q22+'1994-2002_Pampa'!Q22+'1994-2002_Pantanal'!Q22)</f>
        <v>0</v>
      </c>
      <c r="R22" s="83">
        <f>('1994-2002_Amazonia'!R22+'1994-2002_Caatinga'!R22+'1994-2002_Cerrado'!R22+'1994-2002_MataAtlantica'!R22+'1994-2002_Pampa'!R22+'1994-2002_Pantanal'!R22)</f>
        <v>0</v>
      </c>
      <c r="S22" s="83">
        <f>('1994-2002_Amazonia'!S22+'1994-2002_Caatinga'!S22+'1994-2002_Cerrado'!S22+'1994-2002_MataAtlantica'!S22+'1994-2002_Pampa'!S22+'1994-2002_Pantanal'!S22)</f>
        <v>0</v>
      </c>
      <c r="T22" s="93">
        <f>('1994-2002_Amazonia'!T22+'1994-2002_Caatinga'!T22+'1994-2002_Cerrado'!T22+'1994-2002_MataAtlantica'!T22+'1994-2002_Pampa'!T22+'1994-2002_Pantanal'!T22)</f>
        <v>0</v>
      </c>
      <c r="U22" s="83">
        <f>('1994-2002_Amazonia'!U22+'1994-2002_Caatinga'!U22+'1994-2002_Cerrado'!U22+'1994-2002_MataAtlantica'!U22+'1994-2002_Pampa'!U22+'1994-2002_Pantanal'!U22)</f>
        <v>0</v>
      </c>
      <c r="V22" s="83">
        <f>('1994-2002_Amazonia'!V22+'1994-2002_Caatinga'!V22+'1994-2002_Cerrado'!V22+'1994-2002_MataAtlantica'!V22+'1994-2002_Pampa'!V22+'1994-2002_Pantanal'!V22)</f>
        <v>0</v>
      </c>
      <c r="W22" s="83">
        <f>('1994-2002_Amazonia'!W22+'1994-2002_Caatinga'!W22+'1994-2002_Cerrado'!W22+'1994-2002_MataAtlantica'!W22+'1994-2002_Pampa'!W22+'1994-2002_Pantanal'!W22)</f>
        <v>0</v>
      </c>
      <c r="X22" s="83">
        <f>('1994-2002_Amazonia'!X22+'1994-2002_Caatinga'!X22+'1994-2002_Cerrado'!X22+'1994-2002_MataAtlantica'!X22+'1994-2002_Pampa'!X22+'1994-2002_Pantanal'!X22)</f>
        <v>0</v>
      </c>
      <c r="Y22" s="83">
        <f>('1994-2002_Amazonia'!Y22+'1994-2002_Caatinga'!Y22+'1994-2002_Cerrado'!Y22+'1994-2002_MataAtlantica'!Y22+'1994-2002_Pampa'!Y22+'1994-2002_Pantanal'!Y22)</f>
        <v>0</v>
      </c>
      <c r="Z22" s="83">
        <f>('1994-2002_Amazonia'!Z22+'1994-2002_Caatinga'!Z22+'1994-2002_Cerrado'!Z22+'1994-2002_MataAtlantica'!Z22+'1994-2002_Pampa'!Z22+'1994-2002_Pantanal'!Z22)</f>
        <v>0</v>
      </c>
      <c r="AA22" s="83">
        <f>('1994-2002_Amazonia'!AA22+'1994-2002_Caatinga'!AA22+'1994-2002_Cerrado'!AA22+'1994-2002_MataAtlantica'!AA22+'1994-2002_Pampa'!AA22+'1994-2002_Pantanal'!AA22)</f>
        <v>0</v>
      </c>
      <c r="AB22" s="83">
        <f>('1994-2002_Amazonia'!AB22+'1994-2002_Caatinga'!AB22+'1994-2002_Cerrado'!AB22+'1994-2002_MataAtlantica'!AB22+'1994-2002_Pampa'!AB22+'1994-2002_Pantanal'!AB22)</f>
        <v>0</v>
      </c>
      <c r="AC22" s="83">
        <f>('1994-2002_Amazonia'!AC22+'1994-2002_Caatinga'!AC22+'1994-2002_Cerrado'!AC22+'1994-2002_MataAtlantica'!AC22+'1994-2002_Pampa'!AC22+'1994-2002_Pantanal'!AC22)</f>
        <v>0</v>
      </c>
      <c r="AD22" s="44">
        <f t="shared" si="0"/>
        <v>0</v>
      </c>
      <c r="AE22" s="45">
        <f t="shared" si="1"/>
        <v>0</v>
      </c>
      <c r="AF22" s="43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83">
        <f>('1994-2002_Amazonia'!D23+'1994-2002_Caatinga'!D23+'1994-2002_Cerrado'!D23+'1994-2002_MataAtlantica'!D23+'1994-2002_Pampa'!D23+'1994-2002_Pantanal'!D23)</f>
        <v>0</v>
      </c>
      <c r="E23" s="83">
        <f>('1994-2002_Amazonia'!E23+'1994-2002_Caatinga'!E23+'1994-2002_Cerrado'!E23+'1994-2002_MataAtlantica'!E23+'1994-2002_Pampa'!E23+'1994-2002_Pantanal'!E23)</f>
        <v>0</v>
      </c>
      <c r="F23" s="83">
        <f>('1994-2002_Amazonia'!F23+'1994-2002_Caatinga'!F23+'1994-2002_Cerrado'!F23+'1994-2002_MataAtlantica'!F23+'1994-2002_Pampa'!F23+'1994-2002_Pantanal'!F23)</f>
        <v>0</v>
      </c>
      <c r="G23" s="83">
        <f>('1994-2002_Amazonia'!G23+'1994-2002_Caatinga'!G23+'1994-2002_Cerrado'!G23+'1994-2002_MataAtlantica'!G23+'1994-2002_Pampa'!G23+'1994-2002_Pantanal'!G23)</f>
        <v>0</v>
      </c>
      <c r="H23" s="83">
        <f>('1994-2002_Amazonia'!H23+'1994-2002_Caatinga'!H23+'1994-2002_Cerrado'!H23+'1994-2002_MataAtlantica'!H23+'1994-2002_Pampa'!H23+'1994-2002_Pantanal'!H23)</f>
        <v>0</v>
      </c>
      <c r="I23" s="83">
        <f>('1994-2002_Amazonia'!I23+'1994-2002_Caatinga'!I23+'1994-2002_Cerrado'!I23+'1994-2002_MataAtlantica'!I23+'1994-2002_Pampa'!I23+'1994-2002_Pantanal'!I23)</f>
        <v>0</v>
      </c>
      <c r="J23" s="83">
        <f>('1994-2002_Amazonia'!J23+'1994-2002_Caatinga'!J23+'1994-2002_Cerrado'!J23+'1994-2002_MataAtlantica'!J23+'1994-2002_Pampa'!J23+'1994-2002_Pantanal'!J23)</f>
        <v>0</v>
      </c>
      <c r="K23" s="83">
        <f>('1994-2002_Amazonia'!K23+'1994-2002_Caatinga'!K23+'1994-2002_Cerrado'!K23+'1994-2002_MataAtlantica'!K23+'1994-2002_Pampa'!K23+'1994-2002_Pantanal'!K23)</f>
        <v>0</v>
      </c>
      <c r="L23" s="83">
        <f>('1994-2002_Amazonia'!L23+'1994-2002_Caatinga'!L23+'1994-2002_Cerrado'!L23+'1994-2002_MataAtlantica'!L23+'1994-2002_Pampa'!L23+'1994-2002_Pantanal'!L23)</f>
        <v>0</v>
      </c>
      <c r="M23" s="83">
        <f>('1994-2002_Amazonia'!M23+'1994-2002_Caatinga'!M23+'1994-2002_Cerrado'!M23+'1994-2002_MataAtlantica'!M23+'1994-2002_Pampa'!M23+'1994-2002_Pantanal'!M23)</f>
        <v>0</v>
      </c>
      <c r="N23" s="83">
        <f>('1994-2002_Amazonia'!N23+'1994-2002_Caatinga'!N23+'1994-2002_Cerrado'!N23+'1994-2002_MataAtlantica'!N23+'1994-2002_Pampa'!N23+'1994-2002_Pantanal'!N23)</f>
        <v>0</v>
      </c>
      <c r="O23" s="83">
        <f>('1994-2002_Amazonia'!O23+'1994-2002_Caatinga'!O23+'1994-2002_Cerrado'!O23+'1994-2002_MataAtlantica'!O23+'1994-2002_Pampa'!O23+'1994-2002_Pantanal'!O23)</f>
        <v>0</v>
      </c>
      <c r="P23" s="83">
        <f>('1994-2002_Amazonia'!P23+'1994-2002_Caatinga'!P23+'1994-2002_Cerrado'!P23+'1994-2002_MataAtlantica'!P23+'1994-2002_Pampa'!P23+'1994-2002_Pantanal'!P23)</f>
        <v>0</v>
      </c>
      <c r="Q23" s="83">
        <f>('1994-2002_Amazonia'!Q23+'1994-2002_Caatinga'!Q23+'1994-2002_Cerrado'!Q23+'1994-2002_MataAtlantica'!Q23+'1994-2002_Pampa'!Q23+'1994-2002_Pantanal'!Q23)</f>
        <v>0</v>
      </c>
      <c r="R23" s="83">
        <f>('1994-2002_Amazonia'!R23+'1994-2002_Caatinga'!R23+'1994-2002_Cerrado'!R23+'1994-2002_MataAtlantica'!R23+'1994-2002_Pampa'!R23+'1994-2002_Pantanal'!R23)</f>
        <v>0</v>
      </c>
      <c r="S23" s="83">
        <f>('1994-2002_Amazonia'!S23+'1994-2002_Caatinga'!S23+'1994-2002_Cerrado'!S23+'1994-2002_MataAtlantica'!S23+'1994-2002_Pampa'!S23+'1994-2002_Pantanal'!S23)</f>
        <v>0</v>
      </c>
      <c r="T23" s="83">
        <f>('1994-2002_Amazonia'!T23+'1994-2002_Caatinga'!T23+'1994-2002_Cerrado'!T23+'1994-2002_MataAtlantica'!T23+'1994-2002_Pampa'!T23+'1994-2002_Pantanal'!T23)</f>
        <v>0</v>
      </c>
      <c r="U23" s="94">
        <f>('1994-2002_Amazonia'!U23+'1994-2002_Caatinga'!U23+'1994-2002_Cerrado'!U23+'1994-2002_MataAtlantica'!U23+'1994-2002_Pampa'!U23+'1994-2002_Pantanal'!U23)</f>
        <v>0</v>
      </c>
      <c r="V23" s="95">
        <f>('1994-2002_Amazonia'!V23+'1994-2002_Caatinga'!V23+'1994-2002_Cerrado'!V23+'1994-2002_MataAtlantica'!V23+'1994-2002_Pampa'!V23+'1994-2002_Pantanal'!V23)</f>
        <v>0</v>
      </c>
      <c r="W23" s="83">
        <f>('1994-2002_Amazonia'!W23+'1994-2002_Caatinga'!W23+'1994-2002_Cerrado'!W23+'1994-2002_MataAtlantica'!W23+'1994-2002_Pampa'!W23+'1994-2002_Pantanal'!W23)</f>
        <v>0</v>
      </c>
      <c r="X23" s="83">
        <f>('1994-2002_Amazonia'!X23+'1994-2002_Caatinga'!X23+'1994-2002_Cerrado'!X23+'1994-2002_MataAtlantica'!X23+'1994-2002_Pampa'!X23+'1994-2002_Pantanal'!X23)</f>
        <v>0</v>
      </c>
      <c r="Y23" s="83">
        <f>('1994-2002_Amazonia'!Y23+'1994-2002_Caatinga'!Y23+'1994-2002_Cerrado'!Y23+'1994-2002_MataAtlantica'!Y23+'1994-2002_Pampa'!Y23+'1994-2002_Pantanal'!Y23)</f>
        <v>0</v>
      </c>
      <c r="Z23" s="83">
        <f>('1994-2002_Amazonia'!Z23+'1994-2002_Caatinga'!Z23+'1994-2002_Cerrado'!Z23+'1994-2002_MataAtlantica'!Z23+'1994-2002_Pampa'!Z23+'1994-2002_Pantanal'!Z23)</f>
        <v>0</v>
      </c>
      <c r="AA23" s="83">
        <f>('1994-2002_Amazonia'!AA23+'1994-2002_Caatinga'!AA23+'1994-2002_Cerrado'!AA23+'1994-2002_MataAtlantica'!AA23+'1994-2002_Pampa'!AA23+'1994-2002_Pantanal'!AA23)</f>
        <v>0</v>
      </c>
      <c r="AB23" s="83">
        <f>('1994-2002_Amazonia'!AB23+'1994-2002_Caatinga'!AB23+'1994-2002_Cerrado'!AB23+'1994-2002_MataAtlantica'!AB23+'1994-2002_Pampa'!AB23+'1994-2002_Pantanal'!AB23)</f>
        <v>0</v>
      </c>
      <c r="AC23" s="83">
        <f>('1994-2002_Amazonia'!AC23+'1994-2002_Caatinga'!AC23+'1994-2002_Cerrado'!AC23+'1994-2002_MataAtlantica'!AC23+'1994-2002_Pampa'!AC23+'1994-2002_Pantanal'!AC23)</f>
        <v>0</v>
      </c>
      <c r="AD23" s="44">
        <f t="shared" si="0"/>
        <v>0</v>
      </c>
      <c r="AE23" s="45">
        <f t="shared" si="1"/>
        <v>0</v>
      </c>
      <c r="AF23" s="43"/>
    </row>
    <row r="24" spans="1:32" ht="19.95" customHeight="1" x14ac:dyDescent="0.3">
      <c r="A24" s="51">
        <v>19</v>
      </c>
      <c r="B24" s="119"/>
      <c r="C24" s="57" t="s">
        <v>63</v>
      </c>
      <c r="D24" s="83">
        <f>('1994-2002_Amazonia'!D24+'1994-2002_Caatinga'!D24+'1994-2002_Cerrado'!D24+'1994-2002_MataAtlantica'!D24+'1994-2002_Pampa'!D24+'1994-2002_Pantanal'!D24)</f>
        <v>0</v>
      </c>
      <c r="E24" s="83">
        <f>('1994-2002_Amazonia'!E24+'1994-2002_Caatinga'!E24+'1994-2002_Cerrado'!E24+'1994-2002_MataAtlantica'!E24+'1994-2002_Pampa'!E24+'1994-2002_Pantanal'!E24)</f>
        <v>0</v>
      </c>
      <c r="F24" s="83">
        <f>('1994-2002_Amazonia'!F24+'1994-2002_Caatinga'!F24+'1994-2002_Cerrado'!F24+'1994-2002_MataAtlantica'!F24+'1994-2002_Pampa'!F24+'1994-2002_Pantanal'!F24)</f>
        <v>0</v>
      </c>
      <c r="G24" s="83">
        <f>('1994-2002_Amazonia'!G24+'1994-2002_Caatinga'!G24+'1994-2002_Cerrado'!G24+'1994-2002_MataAtlantica'!G24+'1994-2002_Pampa'!G24+'1994-2002_Pantanal'!G24)</f>
        <v>0</v>
      </c>
      <c r="H24" s="83">
        <f>('1994-2002_Amazonia'!H24+'1994-2002_Caatinga'!H24+'1994-2002_Cerrado'!H24+'1994-2002_MataAtlantica'!H24+'1994-2002_Pampa'!H24+'1994-2002_Pantanal'!H24)</f>
        <v>0</v>
      </c>
      <c r="I24" s="83">
        <f>('1994-2002_Amazonia'!I24+'1994-2002_Caatinga'!I24+'1994-2002_Cerrado'!I24+'1994-2002_MataAtlantica'!I24+'1994-2002_Pampa'!I24+'1994-2002_Pantanal'!I24)</f>
        <v>0</v>
      </c>
      <c r="J24" s="83">
        <f>('1994-2002_Amazonia'!J24+'1994-2002_Caatinga'!J24+'1994-2002_Cerrado'!J24+'1994-2002_MataAtlantica'!J24+'1994-2002_Pampa'!J24+'1994-2002_Pantanal'!J24)</f>
        <v>0</v>
      </c>
      <c r="K24" s="83">
        <f>('1994-2002_Amazonia'!K24+'1994-2002_Caatinga'!K24+'1994-2002_Cerrado'!K24+'1994-2002_MataAtlantica'!K24+'1994-2002_Pampa'!K24+'1994-2002_Pantanal'!K24)</f>
        <v>0</v>
      </c>
      <c r="L24" s="83">
        <f>('1994-2002_Amazonia'!L24+'1994-2002_Caatinga'!L24+'1994-2002_Cerrado'!L24+'1994-2002_MataAtlantica'!L24+'1994-2002_Pampa'!L24+'1994-2002_Pantanal'!L24)</f>
        <v>0</v>
      </c>
      <c r="M24" s="83">
        <f>('1994-2002_Amazonia'!M24+'1994-2002_Caatinga'!M24+'1994-2002_Cerrado'!M24+'1994-2002_MataAtlantica'!M24+'1994-2002_Pampa'!M24+'1994-2002_Pantanal'!M24)</f>
        <v>0</v>
      </c>
      <c r="N24" s="83">
        <f>('1994-2002_Amazonia'!N24+'1994-2002_Caatinga'!N24+'1994-2002_Cerrado'!N24+'1994-2002_MataAtlantica'!N24+'1994-2002_Pampa'!N24+'1994-2002_Pantanal'!N24)</f>
        <v>0</v>
      </c>
      <c r="O24" s="83">
        <f>('1994-2002_Amazonia'!O24+'1994-2002_Caatinga'!O24+'1994-2002_Cerrado'!O24+'1994-2002_MataAtlantica'!O24+'1994-2002_Pampa'!O24+'1994-2002_Pantanal'!O24)</f>
        <v>0</v>
      </c>
      <c r="P24" s="83">
        <f>('1994-2002_Amazonia'!P24+'1994-2002_Caatinga'!P24+'1994-2002_Cerrado'!P24+'1994-2002_MataAtlantica'!P24+'1994-2002_Pampa'!P24+'1994-2002_Pantanal'!P24)</f>
        <v>0</v>
      </c>
      <c r="Q24" s="83">
        <f>('1994-2002_Amazonia'!Q24+'1994-2002_Caatinga'!Q24+'1994-2002_Cerrado'!Q24+'1994-2002_MataAtlantica'!Q24+'1994-2002_Pampa'!Q24+'1994-2002_Pantanal'!Q24)</f>
        <v>0</v>
      </c>
      <c r="R24" s="83">
        <f>('1994-2002_Amazonia'!R24+'1994-2002_Caatinga'!R24+'1994-2002_Cerrado'!R24+'1994-2002_MataAtlantica'!R24+'1994-2002_Pampa'!R24+'1994-2002_Pantanal'!R24)</f>
        <v>0</v>
      </c>
      <c r="S24" s="83">
        <f>('1994-2002_Amazonia'!S24+'1994-2002_Caatinga'!S24+'1994-2002_Cerrado'!S24+'1994-2002_MataAtlantica'!S24+'1994-2002_Pampa'!S24+'1994-2002_Pantanal'!S24)</f>
        <v>0</v>
      </c>
      <c r="T24" s="83">
        <f>('1994-2002_Amazonia'!T24+'1994-2002_Caatinga'!T24+'1994-2002_Cerrado'!T24+'1994-2002_MataAtlantica'!T24+'1994-2002_Pampa'!T24+'1994-2002_Pantanal'!T24)</f>
        <v>0</v>
      </c>
      <c r="U24" s="95">
        <f>('1994-2002_Amazonia'!U24+'1994-2002_Caatinga'!U24+'1994-2002_Cerrado'!U24+'1994-2002_MataAtlantica'!U24+'1994-2002_Pampa'!U24+'1994-2002_Pantanal'!U24)</f>
        <v>0</v>
      </c>
      <c r="V24" s="94">
        <f>('1994-2002_Amazonia'!V24+'1994-2002_Caatinga'!V24+'1994-2002_Cerrado'!V24+'1994-2002_MataAtlantica'!V24+'1994-2002_Pampa'!V24+'1994-2002_Pantanal'!V24)</f>
        <v>0</v>
      </c>
      <c r="W24" s="83">
        <f>('1994-2002_Amazonia'!W24+'1994-2002_Caatinga'!W24+'1994-2002_Cerrado'!W24+'1994-2002_MataAtlantica'!W24+'1994-2002_Pampa'!W24+'1994-2002_Pantanal'!W24)</f>
        <v>0</v>
      </c>
      <c r="X24" s="83">
        <f>('1994-2002_Amazonia'!X24+'1994-2002_Caatinga'!X24+'1994-2002_Cerrado'!X24+'1994-2002_MataAtlantica'!X24+'1994-2002_Pampa'!X24+'1994-2002_Pantanal'!X24)</f>
        <v>0</v>
      </c>
      <c r="Y24" s="83">
        <f>('1994-2002_Amazonia'!Y24+'1994-2002_Caatinga'!Y24+'1994-2002_Cerrado'!Y24+'1994-2002_MataAtlantica'!Y24+'1994-2002_Pampa'!Y24+'1994-2002_Pantanal'!Y24)</f>
        <v>0</v>
      </c>
      <c r="Z24" s="83">
        <f>('1994-2002_Amazonia'!Z24+'1994-2002_Caatinga'!Z24+'1994-2002_Cerrado'!Z24+'1994-2002_MataAtlantica'!Z24+'1994-2002_Pampa'!Z24+'1994-2002_Pantanal'!Z24)</f>
        <v>0</v>
      </c>
      <c r="AA24" s="83">
        <f>('1994-2002_Amazonia'!AA24+'1994-2002_Caatinga'!AA24+'1994-2002_Cerrado'!AA24+'1994-2002_MataAtlantica'!AA24+'1994-2002_Pampa'!AA24+'1994-2002_Pantanal'!AA24)</f>
        <v>0</v>
      </c>
      <c r="AB24" s="83">
        <f>('1994-2002_Amazonia'!AB24+'1994-2002_Caatinga'!AB24+'1994-2002_Cerrado'!AB24+'1994-2002_MataAtlantica'!AB24+'1994-2002_Pampa'!AB24+'1994-2002_Pantanal'!AB24)</f>
        <v>0</v>
      </c>
      <c r="AC24" s="83">
        <f>('1994-2002_Amazonia'!AC24+'1994-2002_Caatinga'!AC24+'1994-2002_Cerrado'!AC24+'1994-2002_MataAtlantica'!AC24+'1994-2002_Pampa'!AC24+'1994-2002_Pantanal'!AC24)</f>
        <v>0</v>
      </c>
      <c r="AD24" s="44">
        <f t="shared" si="0"/>
        <v>0</v>
      </c>
      <c r="AE24" s="45">
        <f t="shared" si="1"/>
        <v>0</v>
      </c>
      <c r="AF24" s="43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83">
        <f>('1994-2002_Amazonia'!D25+'1994-2002_Caatinga'!D25+'1994-2002_Cerrado'!D25+'1994-2002_MataAtlantica'!D25+'1994-2002_Pampa'!D25+'1994-2002_Pantanal'!D25)</f>
        <v>0</v>
      </c>
      <c r="E25" s="83">
        <f>('1994-2002_Amazonia'!E25+'1994-2002_Caatinga'!E25+'1994-2002_Cerrado'!E25+'1994-2002_MataAtlantica'!E25+'1994-2002_Pampa'!E25+'1994-2002_Pantanal'!E25)</f>
        <v>0</v>
      </c>
      <c r="F25" s="83">
        <f>('1994-2002_Amazonia'!F25+'1994-2002_Caatinga'!F25+'1994-2002_Cerrado'!F25+'1994-2002_MataAtlantica'!F25+'1994-2002_Pampa'!F25+'1994-2002_Pantanal'!F25)</f>
        <v>0</v>
      </c>
      <c r="G25" s="83">
        <f>('1994-2002_Amazonia'!G25+'1994-2002_Caatinga'!G25+'1994-2002_Cerrado'!G25+'1994-2002_MataAtlantica'!G25+'1994-2002_Pampa'!G25+'1994-2002_Pantanal'!G25)</f>
        <v>-201.969638757978</v>
      </c>
      <c r="H25" s="83">
        <f>('1994-2002_Amazonia'!H25+'1994-2002_Caatinga'!H25+'1994-2002_Cerrado'!H25+'1994-2002_MataAtlantica'!H25+'1994-2002_Pampa'!H25+'1994-2002_Pantanal'!H25)</f>
        <v>0</v>
      </c>
      <c r="I25" s="96">
        <f>('1994-2002_Amazonia'!I25+'1994-2002_Caatinga'!I25+'1994-2002_Cerrado'!I25+'1994-2002_MataAtlantica'!I25+'1994-2002_Pampa'!I25+'1994-2002_Pantanal'!I25)</f>
        <v>0</v>
      </c>
      <c r="J25" s="96">
        <f>('1994-2002_Amazonia'!J25+'1994-2002_Caatinga'!J25+'1994-2002_Cerrado'!J25+'1994-2002_MataAtlantica'!J25+'1994-2002_Pampa'!J25+'1994-2002_Pantanal'!J25)</f>
        <v>0</v>
      </c>
      <c r="K25" s="96">
        <f>('1994-2002_Amazonia'!K25+'1994-2002_Caatinga'!K25+'1994-2002_Cerrado'!K25+'1994-2002_MataAtlantica'!K25+'1994-2002_Pampa'!K25+'1994-2002_Pantanal'!K25)</f>
        <v>0</v>
      </c>
      <c r="L25" s="83">
        <f>('1994-2002_Amazonia'!L25+'1994-2002_Caatinga'!L25+'1994-2002_Cerrado'!L25+'1994-2002_MataAtlantica'!L25+'1994-2002_Pampa'!L25+'1994-2002_Pantanal'!L25)</f>
        <v>0</v>
      </c>
      <c r="M25" s="83">
        <f>('1994-2002_Amazonia'!M25+'1994-2002_Caatinga'!M25+'1994-2002_Cerrado'!M25+'1994-2002_MataAtlantica'!M25+'1994-2002_Pampa'!M25+'1994-2002_Pantanal'!M25)</f>
        <v>0</v>
      </c>
      <c r="N25" s="83">
        <f>('1994-2002_Amazonia'!N25+'1994-2002_Caatinga'!N25+'1994-2002_Cerrado'!N25+'1994-2002_MataAtlantica'!N25+'1994-2002_Pampa'!N25+'1994-2002_Pantanal'!N25)</f>
        <v>0</v>
      </c>
      <c r="O25" s="83">
        <f>('1994-2002_Amazonia'!O25+'1994-2002_Caatinga'!O25+'1994-2002_Cerrado'!O25+'1994-2002_MataAtlantica'!O25+'1994-2002_Pampa'!O25+'1994-2002_Pantanal'!O25)</f>
        <v>-40.249040412795303</v>
      </c>
      <c r="P25" s="83">
        <f>('1994-2002_Amazonia'!P25+'1994-2002_Caatinga'!P25+'1994-2002_Cerrado'!P25+'1994-2002_MataAtlantica'!P25+'1994-2002_Pampa'!P25+'1994-2002_Pantanal'!P25)</f>
        <v>0</v>
      </c>
      <c r="Q25" s="83">
        <f>('1994-2002_Amazonia'!Q25+'1994-2002_Caatinga'!Q25+'1994-2002_Cerrado'!Q25+'1994-2002_MataAtlantica'!Q25+'1994-2002_Pampa'!Q25+'1994-2002_Pantanal'!Q25)</f>
        <v>-2.1619652485768999</v>
      </c>
      <c r="R25" s="83">
        <f>('1994-2002_Amazonia'!R25+'1994-2002_Caatinga'!R25+'1994-2002_Cerrado'!R25+'1994-2002_MataAtlantica'!R25+'1994-2002_Pampa'!R25+'1994-2002_Pantanal'!R25)</f>
        <v>0</v>
      </c>
      <c r="S25" s="83">
        <f>('1994-2002_Amazonia'!S25+'1994-2002_Caatinga'!S25+'1994-2002_Cerrado'!S25+'1994-2002_MataAtlantica'!S25+'1994-2002_Pampa'!S25+'1994-2002_Pantanal'!S25)</f>
        <v>0</v>
      </c>
      <c r="T25" s="83">
        <f>('1994-2002_Amazonia'!T25+'1994-2002_Caatinga'!T25+'1994-2002_Cerrado'!T25+'1994-2002_MataAtlantica'!T25+'1994-2002_Pampa'!T25+'1994-2002_Pantanal'!T25)</f>
        <v>4.9677199429199996</v>
      </c>
      <c r="U25" s="83">
        <f>('1994-2002_Amazonia'!U25+'1994-2002_Caatinga'!U25+'1994-2002_Cerrado'!U25+'1994-2002_MataAtlantica'!U25+'1994-2002_Pampa'!U25+'1994-2002_Pantanal'!U25)</f>
        <v>0</v>
      </c>
      <c r="V25" s="83">
        <f>('1994-2002_Amazonia'!V25+'1994-2002_Caatinga'!V25+'1994-2002_Cerrado'!V25+'1994-2002_MataAtlantica'!V25+'1994-2002_Pampa'!V25+'1994-2002_Pantanal'!V25)</f>
        <v>0</v>
      </c>
      <c r="W25" s="97">
        <f>('1994-2002_Amazonia'!W25+'1994-2002_Caatinga'!W25+'1994-2002_Cerrado'!W25+'1994-2002_MataAtlantica'!W25+'1994-2002_Pampa'!W25+'1994-2002_Pantanal'!W25)</f>
        <v>0</v>
      </c>
      <c r="X25" s="98">
        <f>('1994-2002_Amazonia'!X25+'1994-2002_Caatinga'!X25+'1994-2002_Cerrado'!X25+'1994-2002_MataAtlantica'!X25+'1994-2002_Pampa'!X25+'1994-2002_Pantanal'!X25)</f>
        <v>0</v>
      </c>
      <c r="Y25" s="98">
        <f>('1994-2002_Amazonia'!Y25+'1994-2002_Caatinga'!Y25+'1994-2002_Cerrado'!Y25+'1994-2002_MataAtlantica'!Y25+'1994-2002_Pampa'!Y25+'1994-2002_Pantanal'!Y25)</f>
        <v>0</v>
      </c>
      <c r="Z25" s="98">
        <f>('1994-2002_Amazonia'!Z25+'1994-2002_Caatinga'!Z25+'1994-2002_Cerrado'!Z25+'1994-2002_MataAtlantica'!Z25+'1994-2002_Pampa'!Z25+'1994-2002_Pantanal'!Z25)</f>
        <v>0</v>
      </c>
      <c r="AA25" s="98">
        <f>('1994-2002_Amazonia'!AA25+'1994-2002_Caatinga'!AA25+'1994-2002_Cerrado'!AA25+'1994-2002_MataAtlantica'!AA25+'1994-2002_Pampa'!AA25+'1994-2002_Pantanal'!AA25)</f>
        <v>0</v>
      </c>
      <c r="AB25" s="98">
        <f>('1994-2002_Amazonia'!AB25+'1994-2002_Caatinga'!AB25+'1994-2002_Cerrado'!AB25+'1994-2002_MataAtlantica'!AB25+'1994-2002_Pampa'!AB25+'1994-2002_Pantanal'!AB25)</f>
        <v>0</v>
      </c>
      <c r="AC25" s="98">
        <f>('1994-2002_Amazonia'!AC25+'1994-2002_Caatinga'!AC25+'1994-2002_Cerrado'!AC25+'1994-2002_MataAtlantica'!AC25+'1994-2002_Pampa'!AC25+'1994-2002_Pantanal'!AC25)</f>
        <v>0</v>
      </c>
      <c r="AD25" s="44">
        <f t="shared" si="0"/>
        <v>-239.41292447643019</v>
      </c>
      <c r="AE25" s="45">
        <f t="shared" si="1"/>
        <v>-2.4513993357063199E-3</v>
      </c>
      <c r="AF25" s="43"/>
    </row>
    <row r="26" spans="1:32" ht="19.95" customHeight="1" x14ac:dyDescent="0.3">
      <c r="A26" s="51">
        <v>21</v>
      </c>
      <c r="B26" s="120"/>
      <c r="C26" s="58" t="s">
        <v>30</v>
      </c>
      <c r="D26" s="83">
        <f>('1994-2002_Amazonia'!D26+'1994-2002_Caatinga'!D26+'1994-2002_Cerrado'!D26+'1994-2002_MataAtlantica'!D26+'1994-2002_Pampa'!D26+'1994-2002_Pantanal'!D26)</f>
        <v>0</v>
      </c>
      <c r="E26" s="83">
        <f>('1994-2002_Amazonia'!E26+'1994-2002_Caatinga'!E26+'1994-2002_Cerrado'!E26+'1994-2002_MataAtlantica'!E26+'1994-2002_Pampa'!E26+'1994-2002_Pantanal'!E26)</f>
        <v>0</v>
      </c>
      <c r="F26" s="83">
        <f>('1994-2002_Amazonia'!F26+'1994-2002_Caatinga'!F26+'1994-2002_Cerrado'!F26+'1994-2002_MataAtlantica'!F26+'1994-2002_Pampa'!F26+'1994-2002_Pantanal'!F26)</f>
        <v>0</v>
      </c>
      <c r="G26" s="83">
        <f>('1994-2002_Amazonia'!G26+'1994-2002_Caatinga'!G26+'1994-2002_Cerrado'!G26+'1994-2002_MataAtlantica'!G26+'1994-2002_Pampa'!G26+'1994-2002_Pantanal'!G26)</f>
        <v>0</v>
      </c>
      <c r="H26" s="83">
        <f>('1994-2002_Amazonia'!H26+'1994-2002_Caatinga'!H26+'1994-2002_Cerrado'!H26+'1994-2002_MataAtlantica'!H26+'1994-2002_Pampa'!H26+'1994-2002_Pantanal'!H26)</f>
        <v>0</v>
      </c>
      <c r="I26" s="96">
        <f>('1994-2002_Amazonia'!I26+'1994-2002_Caatinga'!I26+'1994-2002_Cerrado'!I26+'1994-2002_MataAtlantica'!I26+'1994-2002_Pampa'!I26+'1994-2002_Pantanal'!I26)</f>
        <v>0</v>
      </c>
      <c r="J26" s="96">
        <f>('1994-2002_Amazonia'!J26+'1994-2002_Caatinga'!J26+'1994-2002_Cerrado'!J26+'1994-2002_MataAtlantica'!J26+'1994-2002_Pampa'!J26+'1994-2002_Pantanal'!J26)</f>
        <v>0</v>
      </c>
      <c r="K26" s="96">
        <f>('1994-2002_Amazonia'!K26+'1994-2002_Caatinga'!K26+'1994-2002_Cerrado'!K26+'1994-2002_MataAtlantica'!K26+'1994-2002_Pampa'!K26+'1994-2002_Pantanal'!K26)</f>
        <v>0</v>
      </c>
      <c r="L26" s="83">
        <f>('1994-2002_Amazonia'!L26+'1994-2002_Caatinga'!L26+'1994-2002_Cerrado'!L26+'1994-2002_MataAtlantica'!L26+'1994-2002_Pampa'!L26+'1994-2002_Pantanal'!L26)</f>
        <v>0</v>
      </c>
      <c r="M26" s="83">
        <f>('1994-2002_Amazonia'!M26+'1994-2002_Caatinga'!M26+'1994-2002_Cerrado'!M26+'1994-2002_MataAtlantica'!M26+'1994-2002_Pampa'!M26+'1994-2002_Pantanal'!M26)</f>
        <v>0</v>
      </c>
      <c r="N26" s="83">
        <f>('1994-2002_Amazonia'!N26+'1994-2002_Caatinga'!N26+'1994-2002_Cerrado'!N26+'1994-2002_MataAtlantica'!N26+'1994-2002_Pampa'!N26+'1994-2002_Pantanal'!N26)</f>
        <v>0</v>
      </c>
      <c r="O26" s="83">
        <f>('1994-2002_Amazonia'!O26+'1994-2002_Caatinga'!O26+'1994-2002_Cerrado'!O26+'1994-2002_MataAtlantica'!O26+'1994-2002_Pampa'!O26+'1994-2002_Pantanal'!O26)</f>
        <v>-5.6254880340000004E-3</v>
      </c>
      <c r="P26" s="83">
        <f>('1994-2002_Amazonia'!P26+'1994-2002_Caatinga'!P26+'1994-2002_Cerrado'!P26+'1994-2002_MataAtlantica'!P26+'1994-2002_Pampa'!P26+'1994-2002_Pantanal'!P26)</f>
        <v>0</v>
      </c>
      <c r="Q26" s="83">
        <f>('1994-2002_Amazonia'!Q26+'1994-2002_Caatinga'!Q26+'1994-2002_Cerrado'!Q26+'1994-2002_MataAtlantica'!Q26+'1994-2002_Pampa'!Q26+'1994-2002_Pantanal'!Q26)</f>
        <v>0</v>
      </c>
      <c r="R26" s="83">
        <f>('1994-2002_Amazonia'!R26+'1994-2002_Caatinga'!R26+'1994-2002_Cerrado'!R26+'1994-2002_MataAtlantica'!R26+'1994-2002_Pampa'!R26+'1994-2002_Pantanal'!R26)</f>
        <v>0</v>
      </c>
      <c r="S26" s="83">
        <f>('1994-2002_Amazonia'!S26+'1994-2002_Caatinga'!S26+'1994-2002_Cerrado'!S26+'1994-2002_MataAtlantica'!S26+'1994-2002_Pampa'!S26+'1994-2002_Pantanal'!S26)</f>
        <v>0</v>
      </c>
      <c r="T26" s="83">
        <f>('1994-2002_Amazonia'!T26+'1994-2002_Caatinga'!T26+'1994-2002_Cerrado'!T26+'1994-2002_MataAtlantica'!T26+'1994-2002_Pampa'!T26+'1994-2002_Pantanal'!T26)</f>
        <v>9.1868942562184994</v>
      </c>
      <c r="U26" s="83">
        <f>('1994-2002_Amazonia'!U26+'1994-2002_Caatinga'!U26+'1994-2002_Cerrado'!U26+'1994-2002_MataAtlantica'!U26+'1994-2002_Pampa'!U26+'1994-2002_Pantanal'!U26)</f>
        <v>0</v>
      </c>
      <c r="V26" s="83">
        <f>('1994-2002_Amazonia'!V26+'1994-2002_Caatinga'!V26+'1994-2002_Cerrado'!V26+'1994-2002_MataAtlantica'!V26+'1994-2002_Pampa'!V26+'1994-2002_Pantanal'!V26)</f>
        <v>0</v>
      </c>
      <c r="W26" s="98">
        <f>('1994-2002_Amazonia'!W26+'1994-2002_Caatinga'!W26+'1994-2002_Cerrado'!W26+'1994-2002_MataAtlantica'!W26+'1994-2002_Pampa'!W26+'1994-2002_Pantanal'!W26)</f>
        <v>0</v>
      </c>
      <c r="X26" s="97">
        <f>('1994-2002_Amazonia'!X26+'1994-2002_Caatinga'!X26+'1994-2002_Cerrado'!X26+'1994-2002_MataAtlantica'!X26+'1994-2002_Pampa'!X26+'1994-2002_Pantanal'!X26)</f>
        <v>0</v>
      </c>
      <c r="Y26" s="98">
        <f>('1994-2002_Amazonia'!Y26+'1994-2002_Caatinga'!Y26+'1994-2002_Cerrado'!Y26+'1994-2002_MataAtlantica'!Y26+'1994-2002_Pampa'!Y26+'1994-2002_Pantanal'!Y26)</f>
        <v>0</v>
      </c>
      <c r="Z26" s="98">
        <f>('1994-2002_Amazonia'!Z26+'1994-2002_Caatinga'!Z26+'1994-2002_Cerrado'!Z26+'1994-2002_MataAtlantica'!Z26+'1994-2002_Pampa'!Z26+'1994-2002_Pantanal'!Z26)</f>
        <v>0</v>
      </c>
      <c r="AA26" s="98">
        <f>('1994-2002_Amazonia'!AA26+'1994-2002_Caatinga'!AA26+'1994-2002_Cerrado'!AA26+'1994-2002_MataAtlantica'!AA26+'1994-2002_Pampa'!AA26+'1994-2002_Pantanal'!AA26)</f>
        <v>0</v>
      </c>
      <c r="AB26" s="98">
        <f>('1994-2002_Amazonia'!AB26+'1994-2002_Caatinga'!AB26+'1994-2002_Cerrado'!AB26+'1994-2002_MataAtlantica'!AB26+'1994-2002_Pampa'!AB26+'1994-2002_Pantanal'!AB26)</f>
        <v>0</v>
      </c>
      <c r="AC26" s="98">
        <f>('1994-2002_Amazonia'!AC26+'1994-2002_Caatinga'!AC26+'1994-2002_Cerrado'!AC26+'1994-2002_MataAtlantica'!AC26+'1994-2002_Pampa'!AC26+'1994-2002_Pantanal'!AC26)</f>
        <v>0</v>
      </c>
      <c r="AD26" s="44">
        <f t="shared" si="0"/>
        <v>9.1812687681845002</v>
      </c>
      <c r="AE26" s="45">
        <f t="shared" si="1"/>
        <v>9.4008943788180649E-5</v>
      </c>
      <c r="AF26" s="43"/>
    </row>
    <row r="27" spans="1:32" ht="19.95" customHeight="1" x14ac:dyDescent="0.3">
      <c r="A27" s="51">
        <v>22</v>
      </c>
      <c r="B27" s="120"/>
      <c r="C27" s="58" t="s">
        <v>31</v>
      </c>
      <c r="D27" s="83">
        <f>('1994-2002_Amazonia'!D27+'1994-2002_Caatinga'!D27+'1994-2002_Cerrado'!D27+'1994-2002_MataAtlantica'!D27+'1994-2002_Pampa'!D27+'1994-2002_Pantanal'!D27)</f>
        <v>0</v>
      </c>
      <c r="E27" s="83">
        <f>('1994-2002_Amazonia'!E27+'1994-2002_Caatinga'!E27+'1994-2002_Cerrado'!E27+'1994-2002_MataAtlantica'!E27+'1994-2002_Pampa'!E27+'1994-2002_Pantanal'!E27)</f>
        <v>0</v>
      </c>
      <c r="F27" s="83">
        <f>('1994-2002_Amazonia'!F27+'1994-2002_Caatinga'!F27+'1994-2002_Cerrado'!F27+'1994-2002_MataAtlantica'!F27+'1994-2002_Pampa'!F27+'1994-2002_Pantanal'!F27)</f>
        <v>0</v>
      </c>
      <c r="G27" s="83">
        <f>('1994-2002_Amazonia'!G27+'1994-2002_Caatinga'!G27+'1994-2002_Cerrado'!G27+'1994-2002_MataAtlantica'!G27+'1994-2002_Pampa'!G27+'1994-2002_Pantanal'!G27)</f>
        <v>0</v>
      </c>
      <c r="H27" s="83">
        <f>('1994-2002_Amazonia'!H27+'1994-2002_Caatinga'!H27+'1994-2002_Cerrado'!H27+'1994-2002_MataAtlantica'!H27+'1994-2002_Pampa'!H27+'1994-2002_Pantanal'!H27)</f>
        <v>0</v>
      </c>
      <c r="I27" s="96">
        <f>('1994-2002_Amazonia'!I27+'1994-2002_Caatinga'!I27+'1994-2002_Cerrado'!I27+'1994-2002_MataAtlantica'!I27+'1994-2002_Pampa'!I27+'1994-2002_Pantanal'!I27)</f>
        <v>0</v>
      </c>
      <c r="J27" s="96">
        <f>('1994-2002_Amazonia'!J27+'1994-2002_Caatinga'!J27+'1994-2002_Cerrado'!J27+'1994-2002_MataAtlantica'!J27+'1994-2002_Pampa'!J27+'1994-2002_Pantanal'!J27)</f>
        <v>0</v>
      </c>
      <c r="K27" s="96">
        <f>('1994-2002_Amazonia'!K27+'1994-2002_Caatinga'!K27+'1994-2002_Cerrado'!K27+'1994-2002_MataAtlantica'!K27+'1994-2002_Pampa'!K27+'1994-2002_Pantanal'!K27)</f>
        <v>0</v>
      </c>
      <c r="L27" s="83">
        <f>('1994-2002_Amazonia'!L27+'1994-2002_Caatinga'!L27+'1994-2002_Cerrado'!L27+'1994-2002_MataAtlantica'!L27+'1994-2002_Pampa'!L27+'1994-2002_Pantanal'!L27)</f>
        <v>0</v>
      </c>
      <c r="M27" s="83">
        <f>('1994-2002_Amazonia'!M27+'1994-2002_Caatinga'!M27+'1994-2002_Cerrado'!M27+'1994-2002_MataAtlantica'!M27+'1994-2002_Pampa'!M27+'1994-2002_Pantanal'!M27)</f>
        <v>0</v>
      </c>
      <c r="N27" s="83">
        <f>('1994-2002_Amazonia'!N27+'1994-2002_Caatinga'!N27+'1994-2002_Cerrado'!N27+'1994-2002_MataAtlantica'!N27+'1994-2002_Pampa'!N27+'1994-2002_Pantanal'!N27)</f>
        <v>0</v>
      </c>
      <c r="O27" s="83">
        <f>('1994-2002_Amazonia'!O27+'1994-2002_Caatinga'!O27+'1994-2002_Cerrado'!O27+'1994-2002_MataAtlantica'!O27+'1994-2002_Pampa'!O27+'1994-2002_Pantanal'!O27)</f>
        <v>0</v>
      </c>
      <c r="P27" s="83">
        <f>('1994-2002_Amazonia'!P27+'1994-2002_Caatinga'!P27+'1994-2002_Cerrado'!P27+'1994-2002_MataAtlantica'!P27+'1994-2002_Pampa'!P27+'1994-2002_Pantanal'!P27)</f>
        <v>0</v>
      </c>
      <c r="Q27" s="83">
        <f>('1994-2002_Amazonia'!Q27+'1994-2002_Caatinga'!Q27+'1994-2002_Cerrado'!Q27+'1994-2002_MataAtlantica'!Q27+'1994-2002_Pampa'!Q27+'1994-2002_Pantanal'!Q27)</f>
        <v>0</v>
      </c>
      <c r="R27" s="83">
        <f>('1994-2002_Amazonia'!R27+'1994-2002_Caatinga'!R27+'1994-2002_Cerrado'!R27+'1994-2002_MataAtlantica'!R27+'1994-2002_Pampa'!R27+'1994-2002_Pantanal'!R27)</f>
        <v>0</v>
      </c>
      <c r="S27" s="83">
        <f>('1994-2002_Amazonia'!S27+'1994-2002_Caatinga'!S27+'1994-2002_Cerrado'!S27+'1994-2002_MataAtlantica'!S27+'1994-2002_Pampa'!S27+'1994-2002_Pantanal'!S27)</f>
        <v>0</v>
      </c>
      <c r="T27" s="83">
        <f>('1994-2002_Amazonia'!T27+'1994-2002_Caatinga'!T27+'1994-2002_Cerrado'!T27+'1994-2002_MataAtlantica'!T27+'1994-2002_Pampa'!T27+'1994-2002_Pantanal'!T27)</f>
        <v>0</v>
      </c>
      <c r="U27" s="83">
        <f>('1994-2002_Amazonia'!U27+'1994-2002_Caatinga'!U27+'1994-2002_Cerrado'!U27+'1994-2002_MataAtlantica'!U27+'1994-2002_Pampa'!U27+'1994-2002_Pantanal'!U27)</f>
        <v>0</v>
      </c>
      <c r="V27" s="83">
        <f>('1994-2002_Amazonia'!V27+'1994-2002_Caatinga'!V27+'1994-2002_Cerrado'!V27+'1994-2002_MataAtlantica'!V27+'1994-2002_Pampa'!V27+'1994-2002_Pantanal'!V27)</f>
        <v>0</v>
      </c>
      <c r="W27" s="98">
        <f>('1994-2002_Amazonia'!W27+'1994-2002_Caatinga'!W27+'1994-2002_Cerrado'!W27+'1994-2002_MataAtlantica'!W27+'1994-2002_Pampa'!W27+'1994-2002_Pantanal'!W27)</f>
        <v>0</v>
      </c>
      <c r="X27" s="98">
        <f>('1994-2002_Amazonia'!X27+'1994-2002_Caatinga'!X27+'1994-2002_Cerrado'!X27+'1994-2002_MataAtlantica'!X27+'1994-2002_Pampa'!X27+'1994-2002_Pantanal'!X27)</f>
        <v>0</v>
      </c>
      <c r="Y27" s="97">
        <f>('1994-2002_Amazonia'!Y27+'1994-2002_Caatinga'!Y27+'1994-2002_Cerrado'!Y27+'1994-2002_MataAtlantica'!Y27+'1994-2002_Pampa'!Y27+'1994-2002_Pantanal'!Y27)</f>
        <v>0</v>
      </c>
      <c r="Z27" s="98">
        <f>('1994-2002_Amazonia'!Z27+'1994-2002_Caatinga'!Z27+'1994-2002_Cerrado'!Z27+'1994-2002_MataAtlantica'!Z27+'1994-2002_Pampa'!Z27+'1994-2002_Pantanal'!Z27)</f>
        <v>0</v>
      </c>
      <c r="AA27" s="98">
        <f>('1994-2002_Amazonia'!AA27+'1994-2002_Caatinga'!AA27+'1994-2002_Cerrado'!AA27+'1994-2002_MataAtlantica'!AA27+'1994-2002_Pampa'!AA27+'1994-2002_Pantanal'!AA27)</f>
        <v>0</v>
      </c>
      <c r="AB27" s="98">
        <f>('1994-2002_Amazonia'!AB27+'1994-2002_Caatinga'!AB27+'1994-2002_Cerrado'!AB27+'1994-2002_MataAtlantica'!AB27+'1994-2002_Pampa'!AB27+'1994-2002_Pantanal'!AB27)</f>
        <v>0</v>
      </c>
      <c r="AC27" s="98">
        <f>('1994-2002_Amazonia'!AC27+'1994-2002_Caatinga'!AC27+'1994-2002_Cerrado'!AC27+'1994-2002_MataAtlantica'!AC27+'1994-2002_Pampa'!AC27+'1994-2002_Pantanal'!AC27)</f>
        <v>0</v>
      </c>
      <c r="AD27" s="44">
        <f t="shared" si="0"/>
        <v>0</v>
      </c>
      <c r="AE27" s="45">
        <f t="shared" si="1"/>
        <v>0</v>
      </c>
      <c r="AF27" s="43"/>
    </row>
    <row r="28" spans="1:32" ht="19.95" customHeight="1" x14ac:dyDescent="0.3">
      <c r="A28" s="51">
        <v>23</v>
      </c>
      <c r="B28" s="120"/>
      <c r="C28" s="58" t="s">
        <v>32</v>
      </c>
      <c r="D28" s="83">
        <f>('1994-2002_Amazonia'!D28+'1994-2002_Caatinga'!D28+'1994-2002_Cerrado'!D28+'1994-2002_MataAtlantica'!D28+'1994-2002_Pampa'!D28+'1994-2002_Pantanal'!D28)</f>
        <v>0</v>
      </c>
      <c r="E28" s="83">
        <f>('1994-2002_Amazonia'!E28+'1994-2002_Caatinga'!E28+'1994-2002_Cerrado'!E28+'1994-2002_MataAtlantica'!E28+'1994-2002_Pampa'!E28+'1994-2002_Pantanal'!E28)</f>
        <v>0</v>
      </c>
      <c r="F28" s="83">
        <f>('1994-2002_Amazonia'!F28+'1994-2002_Caatinga'!F28+'1994-2002_Cerrado'!F28+'1994-2002_MataAtlantica'!F28+'1994-2002_Pampa'!F28+'1994-2002_Pantanal'!F28)</f>
        <v>0</v>
      </c>
      <c r="G28" s="83">
        <f>('1994-2002_Amazonia'!G28+'1994-2002_Caatinga'!G28+'1994-2002_Cerrado'!G28+'1994-2002_MataAtlantica'!G28+'1994-2002_Pampa'!G28+'1994-2002_Pantanal'!G28)</f>
        <v>0</v>
      </c>
      <c r="H28" s="83">
        <f>('1994-2002_Amazonia'!H28+'1994-2002_Caatinga'!H28+'1994-2002_Cerrado'!H28+'1994-2002_MataAtlantica'!H28+'1994-2002_Pampa'!H28+'1994-2002_Pantanal'!H28)</f>
        <v>0</v>
      </c>
      <c r="I28" s="96">
        <f>('1994-2002_Amazonia'!I28+'1994-2002_Caatinga'!I28+'1994-2002_Cerrado'!I28+'1994-2002_MataAtlantica'!I28+'1994-2002_Pampa'!I28+'1994-2002_Pantanal'!I28)</f>
        <v>0</v>
      </c>
      <c r="J28" s="96">
        <f>('1994-2002_Amazonia'!J28+'1994-2002_Caatinga'!J28+'1994-2002_Cerrado'!J28+'1994-2002_MataAtlantica'!J28+'1994-2002_Pampa'!J28+'1994-2002_Pantanal'!J28)</f>
        <v>0</v>
      </c>
      <c r="K28" s="96">
        <f>('1994-2002_Amazonia'!K28+'1994-2002_Caatinga'!K28+'1994-2002_Cerrado'!K28+'1994-2002_MataAtlantica'!K28+'1994-2002_Pampa'!K28+'1994-2002_Pantanal'!K28)</f>
        <v>0</v>
      </c>
      <c r="L28" s="83">
        <f>('1994-2002_Amazonia'!L28+'1994-2002_Caatinga'!L28+'1994-2002_Cerrado'!L28+'1994-2002_MataAtlantica'!L28+'1994-2002_Pampa'!L28+'1994-2002_Pantanal'!L28)</f>
        <v>0</v>
      </c>
      <c r="M28" s="83">
        <f>('1994-2002_Amazonia'!M28+'1994-2002_Caatinga'!M28+'1994-2002_Cerrado'!M28+'1994-2002_MataAtlantica'!M28+'1994-2002_Pampa'!M28+'1994-2002_Pantanal'!M28)</f>
        <v>0</v>
      </c>
      <c r="N28" s="83">
        <f>('1994-2002_Amazonia'!N28+'1994-2002_Caatinga'!N28+'1994-2002_Cerrado'!N28+'1994-2002_MataAtlantica'!N28+'1994-2002_Pampa'!N28+'1994-2002_Pantanal'!N28)</f>
        <v>0</v>
      </c>
      <c r="O28" s="83">
        <f>('1994-2002_Amazonia'!O28+'1994-2002_Caatinga'!O28+'1994-2002_Cerrado'!O28+'1994-2002_MataAtlantica'!O28+'1994-2002_Pampa'!O28+'1994-2002_Pantanal'!O28)</f>
        <v>0</v>
      </c>
      <c r="P28" s="83">
        <f>('1994-2002_Amazonia'!P28+'1994-2002_Caatinga'!P28+'1994-2002_Cerrado'!P28+'1994-2002_MataAtlantica'!P28+'1994-2002_Pampa'!P28+'1994-2002_Pantanal'!P28)</f>
        <v>0</v>
      </c>
      <c r="Q28" s="83">
        <f>('1994-2002_Amazonia'!Q28+'1994-2002_Caatinga'!Q28+'1994-2002_Cerrado'!Q28+'1994-2002_MataAtlantica'!Q28+'1994-2002_Pampa'!Q28+'1994-2002_Pantanal'!Q28)</f>
        <v>0</v>
      </c>
      <c r="R28" s="83">
        <f>('1994-2002_Amazonia'!R28+'1994-2002_Caatinga'!R28+'1994-2002_Cerrado'!R28+'1994-2002_MataAtlantica'!R28+'1994-2002_Pampa'!R28+'1994-2002_Pantanal'!R28)</f>
        <v>0</v>
      </c>
      <c r="S28" s="83">
        <f>('1994-2002_Amazonia'!S28+'1994-2002_Caatinga'!S28+'1994-2002_Cerrado'!S28+'1994-2002_MataAtlantica'!S28+'1994-2002_Pampa'!S28+'1994-2002_Pantanal'!S28)</f>
        <v>0</v>
      </c>
      <c r="T28" s="83">
        <f>('1994-2002_Amazonia'!T28+'1994-2002_Caatinga'!T28+'1994-2002_Cerrado'!T28+'1994-2002_MataAtlantica'!T28+'1994-2002_Pampa'!T28+'1994-2002_Pantanal'!T28)</f>
        <v>0</v>
      </c>
      <c r="U28" s="83">
        <f>('1994-2002_Amazonia'!U28+'1994-2002_Caatinga'!U28+'1994-2002_Cerrado'!U28+'1994-2002_MataAtlantica'!U28+'1994-2002_Pampa'!U28+'1994-2002_Pantanal'!U28)</f>
        <v>0</v>
      </c>
      <c r="V28" s="83">
        <f>('1994-2002_Amazonia'!V28+'1994-2002_Caatinga'!V28+'1994-2002_Cerrado'!V28+'1994-2002_MataAtlantica'!V28+'1994-2002_Pampa'!V28+'1994-2002_Pantanal'!V28)</f>
        <v>0</v>
      </c>
      <c r="W28" s="98">
        <f>('1994-2002_Amazonia'!W28+'1994-2002_Caatinga'!W28+'1994-2002_Cerrado'!W28+'1994-2002_MataAtlantica'!W28+'1994-2002_Pampa'!W28+'1994-2002_Pantanal'!W28)</f>
        <v>0</v>
      </c>
      <c r="X28" s="98">
        <f>('1994-2002_Amazonia'!X28+'1994-2002_Caatinga'!X28+'1994-2002_Cerrado'!X28+'1994-2002_MataAtlantica'!X28+'1994-2002_Pampa'!X28+'1994-2002_Pantanal'!X28)</f>
        <v>0</v>
      </c>
      <c r="Y28" s="98">
        <f>('1994-2002_Amazonia'!Y28+'1994-2002_Caatinga'!Y28+'1994-2002_Cerrado'!Y28+'1994-2002_MataAtlantica'!Y28+'1994-2002_Pampa'!Y28+'1994-2002_Pantanal'!Y28)</f>
        <v>0</v>
      </c>
      <c r="Z28" s="97">
        <f>('1994-2002_Amazonia'!Z28+'1994-2002_Caatinga'!Z28+'1994-2002_Cerrado'!Z28+'1994-2002_MataAtlantica'!Z28+'1994-2002_Pampa'!Z28+'1994-2002_Pantanal'!Z28)</f>
        <v>0</v>
      </c>
      <c r="AA28" s="98">
        <f>('1994-2002_Amazonia'!AA28+'1994-2002_Caatinga'!AA28+'1994-2002_Cerrado'!AA28+'1994-2002_MataAtlantica'!AA28+'1994-2002_Pampa'!AA28+'1994-2002_Pantanal'!AA28)</f>
        <v>0</v>
      </c>
      <c r="AB28" s="98">
        <f>('1994-2002_Amazonia'!AB28+'1994-2002_Caatinga'!AB28+'1994-2002_Cerrado'!AB28+'1994-2002_MataAtlantica'!AB28+'1994-2002_Pampa'!AB28+'1994-2002_Pantanal'!AB28)</f>
        <v>0</v>
      </c>
      <c r="AC28" s="98">
        <f>('1994-2002_Amazonia'!AC28+'1994-2002_Caatinga'!AC28+'1994-2002_Cerrado'!AC28+'1994-2002_MataAtlantica'!AC28+'1994-2002_Pampa'!AC28+'1994-2002_Pantanal'!AC28)</f>
        <v>0</v>
      </c>
      <c r="AD28" s="44">
        <f t="shared" si="0"/>
        <v>0</v>
      </c>
      <c r="AE28" s="45">
        <f t="shared" si="1"/>
        <v>0</v>
      </c>
      <c r="AF28" s="43"/>
    </row>
    <row r="29" spans="1:32" ht="19.95" customHeight="1" x14ac:dyDescent="0.3">
      <c r="A29" s="51">
        <v>24</v>
      </c>
      <c r="B29" s="120"/>
      <c r="C29" s="58" t="s">
        <v>33</v>
      </c>
      <c r="D29" s="83">
        <f>('1994-2002_Amazonia'!D29+'1994-2002_Caatinga'!D29+'1994-2002_Cerrado'!D29+'1994-2002_MataAtlantica'!D29+'1994-2002_Pampa'!D29+'1994-2002_Pantanal'!D29)</f>
        <v>0</v>
      </c>
      <c r="E29" s="83">
        <f>('1994-2002_Amazonia'!E29+'1994-2002_Caatinga'!E29+'1994-2002_Cerrado'!E29+'1994-2002_MataAtlantica'!E29+'1994-2002_Pampa'!E29+'1994-2002_Pantanal'!E29)</f>
        <v>0</v>
      </c>
      <c r="F29" s="83">
        <f>('1994-2002_Amazonia'!F29+'1994-2002_Caatinga'!F29+'1994-2002_Cerrado'!F29+'1994-2002_MataAtlantica'!F29+'1994-2002_Pampa'!F29+'1994-2002_Pantanal'!F29)</f>
        <v>-51.447345397029679</v>
      </c>
      <c r="G29" s="83">
        <f>('1994-2002_Amazonia'!G29+'1994-2002_Caatinga'!G29+'1994-2002_Cerrado'!G29+'1994-2002_MataAtlantica'!G29+'1994-2002_Pampa'!G29+'1994-2002_Pantanal'!G29)</f>
        <v>-26.339257180940297</v>
      </c>
      <c r="H29" s="83">
        <f>('1994-2002_Amazonia'!H29+'1994-2002_Caatinga'!H29+'1994-2002_Cerrado'!H29+'1994-2002_MataAtlantica'!H29+'1994-2002_Pampa'!H29+'1994-2002_Pantanal'!H29)</f>
        <v>0</v>
      </c>
      <c r="I29" s="96">
        <f>('1994-2002_Amazonia'!I29+'1994-2002_Caatinga'!I29+'1994-2002_Cerrado'!I29+'1994-2002_MataAtlantica'!I29+'1994-2002_Pampa'!I29+'1994-2002_Pantanal'!I29)</f>
        <v>0</v>
      </c>
      <c r="J29" s="96">
        <f>('1994-2002_Amazonia'!J29+'1994-2002_Caatinga'!J29+'1994-2002_Cerrado'!J29+'1994-2002_MataAtlantica'!J29+'1994-2002_Pampa'!J29+'1994-2002_Pantanal'!J29)</f>
        <v>0</v>
      </c>
      <c r="K29" s="96">
        <f>('1994-2002_Amazonia'!K29+'1994-2002_Caatinga'!K29+'1994-2002_Cerrado'!K29+'1994-2002_MataAtlantica'!K29+'1994-2002_Pampa'!K29+'1994-2002_Pantanal'!K29)</f>
        <v>-2.3633967883426998</v>
      </c>
      <c r="L29" s="83">
        <f>('1994-2002_Amazonia'!L29+'1994-2002_Caatinga'!L29+'1994-2002_Cerrado'!L29+'1994-2002_MataAtlantica'!L29+'1994-2002_Pampa'!L29+'1994-2002_Pantanal'!L29)</f>
        <v>0</v>
      </c>
      <c r="M29" s="83">
        <f>('1994-2002_Amazonia'!M29+'1994-2002_Caatinga'!M29+'1994-2002_Cerrado'!M29+'1994-2002_MataAtlantica'!M29+'1994-2002_Pampa'!M29+'1994-2002_Pantanal'!M29)</f>
        <v>0</v>
      </c>
      <c r="N29" s="83">
        <f>('1994-2002_Amazonia'!N29+'1994-2002_Caatinga'!N29+'1994-2002_Cerrado'!N29+'1994-2002_MataAtlantica'!N29+'1994-2002_Pampa'!N29+'1994-2002_Pantanal'!N29)</f>
        <v>-3.4672246498997996</v>
      </c>
      <c r="O29" s="83">
        <f>('1994-2002_Amazonia'!O29+'1994-2002_Caatinga'!O29+'1994-2002_Cerrado'!O29+'1994-2002_MataAtlantica'!O29+'1994-2002_Pampa'!O29+'1994-2002_Pantanal'!O29)</f>
        <v>-85.045382516536094</v>
      </c>
      <c r="P29" s="83">
        <f>('1994-2002_Amazonia'!P29+'1994-2002_Caatinga'!P29+'1994-2002_Cerrado'!P29+'1994-2002_MataAtlantica'!P29+'1994-2002_Pampa'!P29+'1994-2002_Pantanal'!P29)</f>
        <v>0</v>
      </c>
      <c r="Q29" s="83">
        <f>('1994-2002_Amazonia'!Q29+'1994-2002_Caatinga'!Q29+'1994-2002_Cerrado'!Q29+'1994-2002_MataAtlantica'!Q29+'1994-2002_Pampa'!Q29+'1994-2002_Pantanal'!Q29)</f>
        <v>-0.45800371100542597</v>
      </c>
      <c r="R29" s="83">
        <f>('1994-2002_Amazonia'!R29+'1994-2002_Caatinga'!R29+'1994-2002_Cerrado'!R29+'1994-2002_MataAtlantica'!R29+'1994-2002_Pampa'!R29+'1994-2002_Pantanal'!R29)</f>
        <v>0</v>
      </c>
      <c r="S29" s="83">
        <f>('1994-2002_Amazonia'!S29+'1994-2002_Caatinga'!S29+'1994-2002_Cerrado'!S29+'1994-2002_MataAtlantica'!S29+'1994-2002_Pampa'!S29+'1994-2002_Pantanal'!S29)</f>
        <v>0</v>
      </c>
      <c r="T29" s="83">
        <f>('1994-2002_Amazonia'!T29+'1994-2002_Caatinga'!T29+'1994-2002_Cerrado'!T29+'1994-2002_MataAtlantica'!T29+'1994-2002_Pampa'!T29+'1994-2002_Pantanal'!T29)</f>
        <v>0</v>
      </c>
      <c r="U29" s="83">
        <f>('1994-2002_Amazonia'!U29+'1994-2002_Caatinga'!U29+'1994-2002_Cerrado'!U29+'1994-2002_MataAtlantica'!U29+'1994-2002_Pampa'!U29+'1994-2002_Pantanal'!U29)</f>
        <v>0</v>
      </c>
      <c r="V29" s="83">
        <f>('1994-2002_Amazonia'!V29+'1994-2002_Caatinga'!V29+'1994-2002_Cerrado'!V29+'1994-2002_MataAtlantica'!V29+'1994-2002_Pampa'!V29+'1994-2002_Pantanal'!V29)</f>
        <v>0</v>
      </c>
      <c r="W29" s="98">
        <f>('1994-2002_Amazonia'!W29+'1994-2002_Caatinga'!W29+'1994-2002_Cerrado'!W29+'1994-2002_MataAtlantica'!W29+'1994-2002_Pampa'!W29+'1994-2002_Pantanal'!W29)</f>
        <v>0</v>
      </c>
      <c r="X29" s="98">
        <f>('1994-2002_Amazonia'!X29+'1994-2002_Caatinga'!X29+'1994-2002_Cerrado'!X29+'1994-2002_MataAtlantica'!X29+'1994-2002_Pampa'!X29+'1994-2002_Pantanal'!X29)</f>
        <v>0</v>
      </c>
      <c r="Y29" s="98">
        <f>('1994-2002_Amazonia'!Y29+'1994-2002_Caatinga'!Y29+'1994-2002_Cerrado'!Y29+'1994-2002_MataAtlantica'!Y29+'1994-2002_Pampa'!Y29+'1994-2002_Pantanal'!Y29)</f>
        <v>0</v>
      </c>
      <c r="Z29" s="98">
        <f>('1994-2002_Amazonia'!Z29+'1994-2002_Caatinga'!Z29+'1994-2002_Cerrado'!Z29+'1994-2002_MataAtlantica'!Z29+'1994-2002_Pampa'!Z29+'1994-2002_Pantanal'!Z29)</f>
        <v>0</v>
      </c>
      <c r="AA29" s="97">
        <f>('1994-2002_Amazonia'!AA29+'1994-2002_Caatinga'!AA29+'1994-2002_Cerrado'!AA29+'1994-2002_MataAtlantica'!AA29+'1994-2002_Pampa'!AA29+'1994-2002_Pantanal'!AA29)</f>
        <v>0</v>
      </c>
      <c r="AB29" s="98">
        <f>('1994-2002_Amazonia'!AB29+'1994-2002_Caatinga'!AB29+'1994-2002_Cerrado'!AB29+'1994-2002_MataAtlantica'!AB29+'1994-2002_Pampa'!AB29+'1994-2002_Pantanal'!AB29)</f>
        <v>0</v>
      </c>
      <c r="AC29" s="98">
        <f>('1994-2002_Amazonia'!AC29+'1994-2002_Caatinga'!AC29+'1994-2002_Cerrado'!AC29+'1994-2002_MataAtlantica'!AC29+'1994-2002_Pampa'!AC29+'1994-2002_Pantanal'!AC29)</f>
        <v>0</v>
      </c>
      <c r="AD29" s="44">
        <f t="shared" si="0"/>
        <v>-169.12061024375399</v>
      </c>
      <c r="AE29" s="45">
        <f t="shared" si="1"/>
        <v>-1.7316615321099796E-3</v>
      </c>
      <c r="AF29" s="43"/>
    </row>
    <row r="30" spans="1:32" ht="19.95" customHeight="1" x14ac:dyDescent="0.3">
      <c r="A30" s="51">
        <v>25</v>
      </c>
      <c r="B30" s="120"/>
      <c r="C30" s="58" t="s">
        <v>34</v>
      </c>
      <c r="D30" s="83">
        <f>('1994-2002_Amazonia'!D30+'1994-2002_Caatinga'!D30+'1994-2002_Cerrado'!D30+'1994-2002_MataAtlantica'!D30+'1994-2002_Pampa'!D30+'1994-2002_Pantanal'!D30)</f>
        <v>0</v>
      </c>
      <c r="E30" s="83">
        <f>('1994-2002_Amazonia'!E30+'1994-2002_Caatinga'!E30+'1994-2002_Cerrado'!E30+'1994-2002_MataAtlantica'!E30+'1994-2002_Pampa'!E30+'1994-2002_Pantanal'!E30)</f>
        <v>0</v>
      </c>
      <c r="F30" s="83">
        <f>('1994-2002_Amazonia'!F30+'1994-2002_Caatinga'!F30+'1994-2002_Cerrado'!F30+'1994-2002_MataAtlantica'!F30+'1994-2002_Pampa'!F30+'1994-2002_Pantanal'!F30)</f>
        <v>-2.0840952322131998</v>
      </c>
      <c r="G30" s="83">
        <f>('1994-2002_Amazonia'!G30+'1994-2002_Caatinga'!G30+'1994-2002_Cerrado'!G30+'1994-2002_MataAtlantica'!G30+'1994-2002_Pampa'!G30+'1994-2002_Pantanal'!G30)</f>
        <v>-2.6313068481084998</v>
      </c>
      <c r="H30" s="83">
        <f>('1994-2002_Amazonia'!H30+'1994-2002_Caatinga'!H30+'1994-2002_Cerrado'!H30+'1994-2002_MataAtlantica'!H30+'1994-2002_Pampa'!H30+'1994-2002_Pantanal'!H30)</f>
        <v>0</v>
      </c>
      <c r="I30" s="96">
        <f>('1994-2002_Amazonia'!I30+'1994-2002_Caatinga'!I30+'1994-2002_Cerrado'!I30+'1994-2002_MataAtlantica'!I30+'1994-2002_Pampa'!I30+'1994-2002_Pantanal'!I30)</f>
        <v>0</v>
      </c>
      <c r="J30" s="96">
        <f>('1994-2002_Amazonia'!J30+'1994-2002_Caatinga'!J30+'1994-2002_Cerrado'!J30+'1994-2002_MataAtlantica'!J30+'1994-2002_Pampa'!J30+'1994-2002_Pantanal'!J30)</f>
        <v>0</v>
      </c>
      <c r="K30" s="96">
        <f>('1994-2002_Amazonia'!K30+'1994-2002_Caatinga'!K30+'1994-2002_Cerrado'!K30+'1994-2002_MataAtlantica'!K30+'1994-2002_Pampa'!K30+'1994-2002_Pantanal'!K30)</f>
        <v>0</v>
      </c>
      <c r="L30" s="83">
        <f>('1994-2002_Amazonia'!L30+'1994-2002_Caatinga'!L30+'1994-2002_Cerrado'!L30+'1994-2002_MataAtlantica'!L30+'1994-2002_Pampa'!L30+'1994-2002_Pantanal'!L30)</f>
        <v>0</v>
      </c>
      <c r="M30" s="83">
        <f>('1994-2002_Amazonia'!M30+'1994-2002_Caatinga'!M30+'1994-2002_Cerrado'!M30+'1994-2002_MataAtlantica'!M30+'1994-2002_Pampa'!M30+'1994-2002_Pantanal'!M30)</f>
        <v>0</v>
      </c>
      <c r="N30" s="83">
        <f>('1994-2002_Amazonia'!N30+'1994-2002_Caatinga'!N30+'1994-2002_Cerrado'!N30+'1994-2002_MataAtlantica'!N30+'1994-2002_Pampa'!N30+'1994-2002_Pantanal'!N30)</f>
        <v>0</v>
      </c>
      <c r="O30" s="83">
        <f>('1994-2002_Amazonia'!O30+'1994-2002_Caatinga'!O30+'1994-2002_Cerrado'!O30+'1994-2002_MataAtlantica'!O30+'1994-2002_Pampa'!O30+'1994-2002_Pantanal'!O30)</f>
        <v>-38.604991043338195</v>
      </c>
      <c r="P30" s="83">
        <f>('1994-2002_Amazonia'!P30+'1994-2002_Caatinga'!P30+'1994-2002_Cerrado'!P30+'1994-2002_MataAtlantica'!P30+'1994-2002_Pampa'!P30+'1994-2002_Pantanal'!P30)</f>
        <v>0</v>
      </c>
      <c r="Q30" s="83">
        <f>('1994-2002_Amazonia'!Q30+'1994-2002_Caatinga'!Q30+'1994-2002_Cerrado'!Q30+'1994-2002_MataAtlantica'!Q30+'1994-2002_Pampa'!Q30+'1994-2002_Pantanal'!Q30)</f>
        <v>-0.91840371287019995</v>
      </c>
      <c r="R30" s="83">
        <f>('1994-2002_Amazonia'!R30+'1994-2002_Caatinga'!R30+'1994-2002_Cerrado'!R30+'1994-2002_MataAtlantica'!R30+'1994-2002_Pampa'!R30+'1994-2002_Pantanal'!R30)</f>
        <v>0</v>
      </c>
      <c r="S30" s="83">
        <f>('1994-2002_Amazonia'!S30+'1994-2002_Caatinga'!S30+'1994-2002_Cerrado'!S30+'1994-2002_MataAtlantica'!S30+'1994-2002_Pampa'!S30+'1994-2002_Pantanal'!S30)</f>
        <v>0</v>
      </c>
      <c r="T30" s="83">
        <f>('1994-2002_Amazonia'!T30+'1994-2002_Caatinga'!T30+'1994-2002_Cerrado'!T30+'1994-2002_MataAtlantica'!T30+'1994-2002_Pampa'!T30+'1994-2002_Pantanal'!T30)</f>
        <v>0</v>
      </c>
      <c r="U30" s="83">
        <f>('1994-2002_Amazonia'!U30+'1994-2002_Caatinga'!U30+'1994-2002_Cerrado'!U30+'1994-2002_MataAtlantica'!U30+'1994-2002_Pampa'!U30+'1994-2002_Pantanal'!U30)</f>
        <v>0</v>
      </c>
      <c r="V30" s="83">
        <f>('1994-2002_Amazonia'!V30+'1994-2002_Caatinga'!V30+'1994-2002_Cerrado'!V30+'1994-2002_MataAtlantica'!V30+'1994-2002_Pampa'!V30+'1994-2002_Pantanal'!V30)</f>
        <v>0</v>
      </c>
      <c r="W30" s="98">
        <f>('1994-2002_Amazonia'!W30+'1994-2002_Caatinga'!W30+'1994-2002_Cerrado'!W30+'1994-2002_MataAtlantica'!W30+'1994-2002_Pampa'!W30+'1994-2002_Pantanal'!W30)</f>
        <v>0</v>
      </c>
      <c r="X30" s="98">
        <f>('1994-2002_Amazonia'!X30+'1994-2002_Caatinga'!X30+'1994-2002_Cerrado'!X30+'1994-2002_MataAtlantica'!X30+'1994-2002_Pampa'!X30+'1994-2002_Pantanal'!X30)</f>
        <v>0</v>
      </c>
      <c r="Y30" s="98">
        <f>('1994-2002_Amazonia'!Y30+'1994-2002_Caatinga'!Y30+'1994-2002_Cerrado'!Y30+'1994-2002_MataAtlantica'!Y30+'1994-2002_Pampa'!Y30+'1994-2002_Pantanal'!Y30)</f>
        <v>0</v>
      </c>
      <c r="Z30" s="98">
        <f>('1994-2002_Amazonia'!Z30+'1994-2002_Caatinga'!Z30+'1994-2002_Cerrado'!Z30+'1994-2002_MataAtlantica'!Z30+'1994-2002_Pampa'!Z30+'1994-2002_Pantanal'!Z30)</f>
        <v>0</v>
      </c>
      <c r="AA30" s="98">
        <f>('1994-2002_Amazonia'!AA30+'1994-2002_Caatinga'!AA30+'1994-2002_Cerrado'!AA30+'1994-2002_MataAtlantica'!AA30+'1994-2002_Pampa'!AA30+'1994-2002_Pantanal'!AA30)</f>
        <v>0</v>
      </c>
      <c r="AB30" s="97">
        <f>('1994-2002_Amazonia'!AB30+'1994-2002_Caatinga'!AB30+'1994-2002_Cerrado'!AB30+'1994-2002_MataAtlantica'!AB30+'1994-2002_Pampa'!AB30+'1994-2002_Pantanal'!AB30)</f>
        <v>0</v>
      </c>
      <c r="AC30" s="98">
        <f>('1994-2002_Amazonia'!AC30+'1994-2002_Caatinga'!AC30+'1994-2002_Cerrado'!AC30+'1994-2002_MataAtlantica'!AC30+'1994-2002_Pampa'!AC30+'1994-2002_Pantanal'!AC30)</f>
        <v>0</v>
      </c>
      <c r="AD30" s="44">
        <f t="shared" si="0"/>
        <v>-44.238796836530099</v>
      </c>
      <c r="AE30" s="45">
        <f t="shared" si="1"/>
        <v>-4.5297035410547836E-4</v>
      </c>
      <c r="AF30" s="43"/>
    </row>
    <row r="31" spans="1:32" ht="19.95" customHeight="1" x14ac:dyDescent="0.3">
      <c r="A31" s="51">
        <v>26</v>
      </c>
      <c r="B31" s="120"/>
      <c r="C31" s="58" t="s">
        <v>35</v>
      </c>
      <c r="D31" s="83">
        <f>('1994-2002_Amazonia'!D31+'1994-2002_Caatinga'!D31+'1994-2002_Cerrado'!D31+'1994-2002_MataAtlantica'!D31+'1994-2002_Pampa'!D31+'1994-2002_Pantanal'!D31)</f>
        <v>0</v>
      </c>
      <c r="E31" s="83">
        <f>('1994-2002_Amazonia'!E31+'1994-2002_Caatinga'!E31+'1994-2002_Cerrado'!E31+'1994-2002_MataAtlantica'!E31+'1994-2002_Pampa'!E31+'1994-2002_Pantanal'!E31)</f>
        <v>0</v>
      </c>
      <c r="F31" s="83">
        <f>('1994-2002_Amazonia'!F31+'1994-2002_Caatinga'!F31+'1994-2002_Cerrado'!F31+'1994-2002_MataAtlantica'!F31+'1994-2002_Pampa'!F31+'1994-2002_Pantanal'!F31)</f>
        <v>0</v>
      </c>
      <c r="G31" s="83">
        <f>('1994-2002_Amazonia'!G31+'1994-2002_Caatinga'!G31+'1994-2002_Cerrado'!G31+'1994-2002_MataAtlantica'!G31+'1994-2002_Pampa'!G31+'1994-2002_Pantanal'!G31)</f>
        <v>0</v>
      </c>
      <c r="H31" s="83">
        <f>('1994-2002_Amazonia'!H31+'1994-2002_Caatinga'!H31+'1994-2002_Cerrado'!H31+'1994-2002_MataAtlantica'!H31+'1994-2002_Pampa'!H31+'1994-2002_Pantanal'!H31)</f>
        <v>0</v>
      </c>
      <c r="I31" s="96">
        <f>('1994-2002_Amazonia'!I31+'1994-2002_Caatinga'!I31+'1994-2002_Cerrado'!I31+'1994-2002_MataAtlantica'!I31+'1994-2002_Pampa'!I31+'1994-2002_Pantanal'!I31)</f>
        <v>0</v>
      </c>
      <c r="J31" s="96">
        <f>('1994-2002_Amazonia'!J31+'1994-2002_Caatinga'!J31+'1994-2002_Cerrado'!J31+'1994-2002_MataAtlantica'!J31+'1994-2002_Pampa'!J31+'1994-2002_Pantanal'!J31)</f>
        <v>0</v>
      </c>
      <c r="K31" s="96">
        <f>('1994-2002_Amazonia'!K31+'1994-2002_Caatinga'!K31+'1994-2002_Cerrado'!K31+'1994-2002_MataAtlantica'!K31+'1994-2002_Pampa'!K31+'1994-2002_Pantanal'!K31)</f>
        <v>0</v>
      </c>
      <c r="L31" s="83">
        <f>('1994-2002_Amazonia'!L31+'1994-2002_Caatinga'!L31+'1994-2002_Cerrado'!L31+'1994-2002_MataAtlantica'!L31+'1994-2002_Pampa'!L31+'1994-2002_Pantanal'!L31)</f>
        <v>0</v>
      </c>
      <c r="M31" s="83">
        <f>('1994-2002_Amazonia'!M31+'1994-2002_Caatinga'!M31+'1994-2002_Cerrado'!M31+'1994-2002_MataAtlantica'!M31+'1994-2002_Pampa'!M31+'1994-2002_Pantanal'!M31)</f>
        <v>0</v>
      </c>
      <c r="N31" s="83">
        <f>('1994-2002_Amazonia'!N31+'1994-2002_Caatinga'!N31+'1994-2002_Cerrado'!N31+'1994-2002_MataAtlantica'!N31+'1994-2002_Pampa'!N31+'1994-2002_Pantanal'!N31)</f>
        <v>0</v>
      </c>
      <c r="O31" s="83">
        <f>('1994-2002_Amazonia'!O31+'1994-2002_Caatinga'!O31+'1994-2002_Cerrado'!O31+'1994-2002_MataAtlantica'!O31+'1994-2002_Pampa'!O31+'1994-2002_Pantanal'!O31)</f>
        <v>0</v>
      </c>
      <c r="P31" s="83">
        <f>('1994-2002_Amazonia'!P31+'1994-2002_Caatinga'!P31+'1994-2002_Cerrado'!P31+'1994-2002_MataAtlantica'!P31+'1994-2002_Pampa'!P31+'1994-2002_Pantanal'!P31)</f>
        <v>0</v>
      </c>
      <c r="Q31" s="83">
        <f>('1994-2002_Amazonia'!Q31+'1994-2002_Caatinga'!Q31+'1994-2002_Cerrado'!Q31+'1994-2002_MataAtlantica'!Q31+'1994-2002_Pampa'!Q31+'1994-2002_Pantanal'!Q31)</f>
        <v>0</v>
      </c>
      <c r="R31" s="83">
        <f>('1994-2002_Amazonia'!R31+'1994-2002_Caatinga'!R31+'1994-2002_Cerrado'!R31+'1994-2002_MataAtlantica'!R31+'1994-2002_Pampa'!R31+'1994-2002_Pantanal'!R31)</f>
        <v>0</v>
      </c>
      <c r="S31" s="83">
        <f>('1994-2002_Amazonia'!S31+'1994-2002_Caatinga'!S31+'1994-2002_Cerrado'!S31+'1994-2002_MataAtlantica'!S31+'1994-2002_Pampa'!S31+'1994-2002_Pantanal'!S31)</f>
        <v>0</v>
      </c>
      <c r="T31" s="83">
        <f>('1994-2002_Amazonia'!T31+'1994-2002_Caatinga'!T31+'1994-2002_Cerrado'!T31+'1994-2002_MataAtlantica'!T31+'1994-2002_Pampa'!T31+'1994-2002_Pantanal'!T31)</f>
        <v>0</v>
      </c>
      <c r="U31" s="83">
        <f>('1994-2002_Amazonia'!U31+'1994-2002_Caatinga'!U31+'1994-2002_Cerrado'!U31+'1994-2002_MataAtlantica'!U31+'1994-2002_Pampa'!U31+'1994-2002_Pantanal'!U31)</f>
        <v>0</v>
      </c>
      <c r="V31" s="83">
        <f>('1994-2002_Amazonia'!V31+'1994-2002_Caatinga'!V31+'1994-2002_Cerrado'!V31+'1994-2002_MataAtlantica'!V31+'1994-2002_Pampa'!V31+'1994-2002_Pantanal'!V31)</f>
        <v>0</v>
      </c>
      <c r="W31" s="98">
        <f>('1994-2002_Amazonia'!W31+'1994-2002_Caatinga'!W31+'1994-2002_Cerrado'!W31+'1994-2002_MataAtlantica'!W31+'1994-2002_Pampa'!W31+'1994-2002_Pantanal'!W31)</f>
        <v>0</v>
      </c>
      <c r="X31" s="98">
        <f>('1994-2002_Amazonia'!X31+'1994-2002_Caatinga'!X31+'1994-2002_Cerrado'!X31+'1994-2002_MataAtlantica'!X31+'1994-2002_Pampa'!X31+'1994-2002_Pantanal'!X31)</f>
        <v>0</v>
      </c>
      <c r="Y31" s="98">
        <f>('1994-2002_Amazonia'!Y31+'1994-2002_Caatinga'!Y31+'1994-2002_Cerrado'!Y31+'1994-2002_MataAtlantica'!Y31+'1994-2002_Pampa'!Y31+'1994-2002_Pantanal'!Y31)</f>
        <v>0</v>
      </c>
      <c r="Z31" s="98">
        <f>('1994-2002_Amazonia'!Z31+'1994-2002_Caatinga'!Z31+'1994-2002_Cerrado'!Z31+'1994-2002_MataAtlantica'!Z31+'1994-2002_Pampa'!Z31+'1994-2002_Pantanal'!Z31)</f>
        <v>0</v>
      </c>
      <c r="AA31" s="98">
        <f>('1994-2002_Amazonia'!AA31+'1994-2002_Caatinga'!AA31+'1994-2002_Cerrado'!AA31+'1994-2002_MataAtlantica'!AA31+'1994-2002_Pampa'!AA31+'1994-2002_Pantanal'!AA31)</f>
        <v>0</v>
      </c>
      <c r="AB31" s="98">
        <f>('1994-2002_Amazonia'!AB31+'1994-2002_Caatinga'!AB31+'1994-2002_Cerrado'!AB31+'1994-2002_MataAtlantica'!AB31+'1994-2002_Pampa'!AB31+'1994-2002_Pantanal'!AB31)</f>
        <v>0</v>
      </c>
      <c r="AC31" s="97">
        <f>('1994-2002_Amazonia'!AC31+'1994-2002_Caatinga'!AC31+'1994-2002_Cerrado'!AC31+'1994-2002_MataAtlantica'!AC31+'1994-2002_Pampa'!AC31+'1994-2002_Pantanal'!AC31)</f>
        <v>0</v>
      </c>
      <c r="AD31" s="44">
        <f t="shared" si="0"/>
        <v>0</v>
      </c>
      <c r="AE31" s="45">
        <f t="shared" si="1"/>
        <v>0</v>
      </c>
      <c r="AF31" s="43"/>
    </row>
    <row r="32" spans="1:32" ht="19.95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-1661025.5894180082</v>
      </c>
      <c r="F32" s="46">
        <f t="shared" si="2"/>
        <v>418209.13294164359</v>
      </c>
      <c r="G32" s="46">
        <f t="shared" si="2"/>
        <v>-47060.871773629216</v>
      </c>
      <c r="H32" s="46">
        <f t="shared" si="2"/>
        <v>15507.38767227274</v>
      </c>
      <c r="I32" s="46">
        <f>SUM(I6:I31)</f>
        <v>0</v>
      </c>
      <c r="J32" s="46">
        <f>SUM(J6:J31)</f>
        <v>-80792.447869395488</v>
      </c>
      <c r="K32" s="46">
        <f>SUM(K6:K31)</f>
        <v>7039.3428428795605</v>
      </c>
      <c r="L32" s="46">
        <f t="shared" si="2"/>
        <v>0</v>
      </c>
      <c r="M32" s="46">
        <f t="shared" si="2"/>
        <v>-23585.193997483049</v>
      </c>
      <c r="N32" s="46">
        <f t="shared" si="2"/>
        <v>1446.9553414435202</v>
      </c>
      <c r="O32" s="46">
        <f t="shared" si="2"/>
        <v>10219475.255073223</v>
      </c>
      <c r="P32" s="46">
        <f t="shared" si="2"/>
        <v>0</v>
      </c>
      <c r="Q32" s="46">
        <f t="shared" si="2"/>
        <v>767226.99279665202</v>
      </c>
      <c r="R32" s="46">
        <f t="shared" si="2"/>
        <v>0</v>
      </c>
      <c r="S32" s="46">
        <f t="shared" si="2"/>
        <v>0</v>
      </c>
      <c r="T32" s="46">
        <f t="shared" si="2"/>
        <v>66232.991881513735</v>
      </c>
      <c r="U32" s="46">
        <f t="shared" si="2"/>
        <v>0</v>
      </c>
      <c r="V32" s="46">
        <f t="shared" si="2"/>
        <v>70257.521675691591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12661.223678508735</v>
      </c>
      <c r="AB32" s="46">
        <f t="shared" si="2"/>
        <v>785.26088519642371</v>
      </c>
      <c r="AC32" s="46">
        <f t="shared" si="2"/>
        <v>0</v>
      </c>
      <c r="AD32" s="62">
        <f t="shared" si="2"/>
        <v>9766377.9617305119</v>
      </c>
      <c r="AE32" s="47"/>
      <c r="AF32" s="43"/>
    </row>
    <row r="33" spans="1:32" ht="19.95" customHeight="1" x14ac:dyDescent="0.35">
      <c r="A33" s="69"/>
      <c r="B33" s="113" t="str">
        <f>AE3</f>
        <v>% do Brasil</v>
      </c>
      <c r="C33" s="113"/>
      <c r="D33" s="63">
        <f t="shared" ref="D33:AC33" si="3">D32/$AD$32*100</f>
        <v>0</v>
      </c>
      <c r="E33" s="63">
        <f t="shared" si="3"/>
        <v>-17.007590694592469</v>
      </c>
      <c r="F33" s="63">
        <f t="shared" si="3"/>
        <v>4.2821313549444158</v>
      </c>
      <c r="G33" s="63">
        <f t="shared" si="3"/>
        <v>-0.48186617349888505</v>
      </c>
      <c r="H33" s="63">
        <f t="shared" si="3"/>
        <v>0.15878340704238908</v>
      </c>
      <c r="I33" s="63">
        <f t="shared" si="3"/>
        <v>0</v>
      </c>
      <c r="J33" s="63">
        <f t="shared" si="3"/>
        <v>-0.82725088242519562</v>
      </c>
      <c r="K33" s="63">
        <f t="shared" si="3"/>
        <v>7.207731331372981E-2</v>
      </c>
      <c r="L33" s="63">
        <f t="shared" si="3"/>
        <v>0</v>
      </c>
      <c r="M33" s="63">
        <f t="shared" si="3"/>
        <v>-0.24149376657243327</v>
      </c>
      <c r="N33" s="63">
        <f t="shared" si="3"/>
        <v>1.4815680358812706E-2</v>
      </c>
      <c r="O33" s="63">
        <f t="shared" si="3"/>
        <v>104.63935857406061</v>
      </c>
      <c r="P33" s="63">
        <f t="shared" si="3"/>
        <v>0</v>
      </c>
      <c r="Q33" s="63">
        <f t="shared" si="3"/>
        <v>7.85579869838159</v>
      </c>
      <c r="R33" s="63">
        <f t="shared" si="3"/>
        <v>0</v>
      </c>
      <c r="S33" s="63">
        <f t="shared" si="3"/>
        <v>0</v>
      </c>
      <c r="T33" s="63">
        <f t="shared" si="3"/>
        <v>0.67817354746096536</v>
      </c>
      <c r="U33" s="63">
        <f t="shared" si="3"/>
        <v>0</v>
      </c>
      <c r="V33" s="63">
        <f t="shared" si="3"/>
        <v>0.71938155528073178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0.12964093472648364</v>
      </c>
      <c r="AB33" s="63">
        <f t="shared" si="3"/>
        <v>8.0404515192168818E-3</v>
      </c>
      <c r="AC33" s="63">
        <f t="shared" si="3"/>
        <v>0</v>
      </c>
      <c r="AD33" s="64"/>
      <c r="AE33" s="64"/>
      <c r="AF33" s="43"/>
    </row>
    <row r="34" spans="1:32" x14ac:dyDescent="0.3">
      <c r="A34" s="41"/>
      <c r="B34" s="4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/>
    </row>
    <row r="35" spans="1:32" x14ac:dyDescent="0.3">
      <c r="A35" s="41"/>
      <c r="B35" s="4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/>
    </row>
    <row r="36" spans="1:32" x14ac:dyDescent="0.3">
      <c r="A36" s="41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3"/>
    </row>
    <row r="37" spans="1:32" x14ac:dyDescent="0.3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3"/>
    </row>
    <row r="38" spans="1:32" x14ac:dyDescent="0.3">
      <c r="A38" s="41"/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3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LÍQUIDAS&amp;C&amp;"Times New Roman,Negrito"&amp;14&amp;A</oddHeader>
    <oddFooter>&amp;L&amp;F&amp;C&amp;"Times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38"/>
  <sheetViews>
    <sheetView showGridLines="0" zoomScale="50" zoomScaleNormal="50" workbookViewId="0">
      <pane xSplit="3" ySplit="5" topLeftCell="D6" activePane="bottomRight" state="frozen"/>
      <selection activeCell="B3" sqref="B3:C5"/>
      <selection pane="topRight" activeCell="B3" sqref="B3:C5"/>
      <selection pane="bottomLeft" activeCell="B3" sqref="B3:C5"/>
      <selection pane="bottomRight"/>
    </sheetView>
  </sheetViews>
  <sheetFormatPr defaultColWidth="8.77734375" defaultRowHeight="14.4" x14ac:dyDescent="0.3"/>
  <cols>
    <col min="1" max="1" width="4.5546875" style="2" customWidth="1"/>
    <col min="2" max="2" width="10.77734375" style="3" customWidth="1"/>
    <col min="3" max="3" width="10.77734375" style="2" customWidth="1"/>
    <col min="4" max="30" width="16.77734375" style="2" customWidth="1"/>
    <col min="31" max="31" width="12.77734375" style="2" customWidth="1"/>
    <col min="32" max="16384" width="8.77734375" style="1"/>
  </cols>
  <sheetData>
    <row r="1" spans="1:33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43"/>
    </row>
    <row r="2" spans="1:33" ht="19.95" customHeight="1" x14ac:dyDescent="0.35">
      <c r="A2" s="69"/>
      <c r="B2" s="100" t="s">
        <v>67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43"/>
    </row>
    <row r="3" spans="1:33" ht="19.95" customHeight="1" x14ac:dyDescent="0.35">
      <c r="A3" s="69"/>
      <c r="B3" s="101" t="s">
        <v>78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77</v>
      </c>
      <c r="AF3" s="43"/>
    </row>
    <row r="4" spans="1:33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50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43"/>
    </row>
    <row r="5" spans="1:33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58</v>
      </c>
      <c r="G5" s="54" t="s">
        <v>59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60</v>
      </c>
      <c r="O5" s="68" t="s">
        <v>61</v>
      </c>
      <c r="P5" s="68" t="s">
        <v>22</v>
      </c>
      <c r="Q5" s="56" t="s">
        <v>62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63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43"/>
    </row>
    <row r="6" spans="1:33" ht="19.95" customHeight="1" x14ac:dyDescent="0.3">
      <c r="A6" s="51">
        <v>1</v>
      </c>
      <c r="B6" s="114" t="s">
        <v>4</v>
      </c>
      <c r="C6" s="54" t="s">
        <v>10</v>
      </c>
      <c r="D6" s="81">
        <f>('2002-2010_Amazonia'!D6+'2002-2010_Caatinga'!D6+'2002-2010_Cerrado'!D6+'2002-2010_MataAtlantica'!D6+'2002-2010_Pampa'!D6+'2002-2010_Pantanal'!D6)</f>
        <v>0</v>
      </c>
      <c r="E6" s="82">
        <f>('2002-2010_Amazonia'!E6+'2002-2010_Caatinga'!E6+'2002-2010_Cerrado'!E6+'2002-2010_MataAtlantica'!E6+'2002-2010_Pampa'!E6+'2002-2010_Pantanal'!E6)</f>
        <v>-230301.32288824319</v>
      </c>
      <c r="F6" s="82">
        <f>('2002-2010_Amazonia'!F6+'2002-2010_Caatinga'!F6+'2002-2010_Cerrado'!F6+'2002-2010_MataAtlantica'!F6+'2002-2010_Pampa'!F6+'2002-2010_Pantanal'!F6)</f>
        <v>76469.660944558142</v>
      </c>
      <c r="G6" s="82">
        <f>('2002-2010_Amazonia'!G6+'2002-2010_Caatinga'!G6+'2002-2010_Cerrado'!G6+'2002-2010_MataAtlantica'!G6+'2002-2010_Pampa'!G6+'2002-2010_Pantanal'!G6)</f>
        <v>105963.06874386001</v>
      </c>
      <c r="H6" s="82">
        <f>('2002-2010_Amazonia'!H6+'2002-2010_Caatinga'!H6+'2002-2010_Cerrado'!H6+'2002-2010_MataAtlantica'!H6+'2002-2010_Pampa'!H6+'2002-2010_Pantanal'!H6)</f>
        <v>147146.04431245811</v>
      </c>
      <c r="I6" s="83">
        <f>('2002-2010_Amazonia'!I6+'2002-2010_Caatinga'!I6+'2002-2010_Cerrado'!I6+'2002-2010_MataAtlantica'!I6+'2002-2010_Pampa'!I6+'2002-2010_Pantanal'!I6)</f>
        <v>0</v>
      </c>
      <c r="J6" s="83">
        <f>('2002-2010_Amazonia'!J6+'2002-2010_Caatinga'!J6+'2002-2010_Cerrado'!J6+'2002-2010_MataAtlantica'!J6+'2002-2010_Pampa'!J6+'2002-2010_Pantanal'!J6)</f>
        <v>0</v>
      </c>
      <c r="K6" s="83">
        <f>('2002-2010_Amazonia'!K6+'2002-2010_Caatinga'!K6+'2002-2010_Cerrado'!K6+'2002-2010_MataAtlantica'!K6+'2002-2010_Pampa'!K6+'2002-2010_Pantanal'!K6)</f>
        <v>0</v>
      </c>
      <c r="L6" s="83">
        <f>('2002-2010_Amazonia'!L6+'2002-2010_Caatinga'!L6+'2002-2010_Cerrado'!L6+'2002-2010_MataAtlantica'!L6+'2002-2010_Pampa'!L6+'2002-2010_Pantanal'!L6)</f>
        <v>0</v>
      </c>
      <c r="M6" s="83">
        <f>('2002-2010_Amazonia'!M6+'2002-2010_Caatinga'!M6+'2002-2010_Cerrado'!M6+'2002-2010_MataAtlantica'!M6+'2002-2010_Pampa'!M6+'2002-2010_Pantanal'!M6)</f>
        <v>0</v>
      </c>
      <c r="N6" s="83">
        <f>('2002-2010_Amazonia'!N6+'2002-2010_Caatinga'!N6+'2002-2010_Cerrado'!N6+'2002-2010_MataAtlantica'!N6+'2002-2010_Pampa'!N6+'2002-2010_Pantanal'!N6)</f>
        <v>0</v>
      </c>
      <c r="O6" s="83">
        <f>('2002-2010_Amazonia'!O6+'2002-2010_Caatinga'!O6+'2002-2010_Cerrado'!O6+'2002-2010_MataAtlantica'!O6+'2002-2010_Pampa'!O6+'2002-2010_Pantanal'!O6)</f>
        <v>9829550.6883059349</v>
      </c>
      <c r="P6" s="83">
        <f>('2002-2010_Amazonia'!P6+'2002-2010_Caatinga'!P6+'2002-2010_Cerrado'!P6+'2002-2010_MataAtlantica'!P6+'2002-2010_Pampa'!P6+'2002-2010_Pantanal'!P6)</f>
        <v>0</v>
      </c>
      <c r="Q6" s="83">
        <f>('2002-2010_Amazonia'!Q6+'2002-2010_Caatinga'!Q6+'2002-2010_Cerrado'!Q6+'2002-2010_MataAtlantica'!Q6+'2002-2010_Pampa'!Q6+'2002-2010_Pantanal'!Q6)</f>
        <v>826861.17076658353</v>
      </c>
      <c r="R6" s="83">
        <f>('2002-2010_Amazonia'!R6+'2002-2010_Caatinga'!R6+'2002-2010_Cerrado'!R6+'2002-2010_MataAtlantica'!R6+'2002-2010_Pampa'!R6+'2002-2010_Pantanal'!R6)</f>
        <v>0</v>
      </c>
      <c r="S6" s="83">
        <f>('2002-2010_Amazonia'!S6+'2002-2010_Caatinga'!S6+'2002-2010_Cerrado'!S6+'2002-2010_MataAtlantica'!S6+'2002-2010_Pampa'!S6+'2002-2010_Pantanal'!S6)</f>
        <v>0</v>
      </c>
      <c r="T6" s="83">
        <f>('2002-2010_Amazonia'!T6+'2002-2010_Caatinga'!T6+'2002-2010_Cerrado'!T6+'2002-2010_MataAtlantica'!T6+'2002-2010_Pampa'!T6+'2002-2010_Pantanal'!T6)</f>
        <v>22366.340530887719</v>
      </c>
      <c r="U6" s="83">
        <f>('2002-2010_Amazonia'!U6+'2002-2010_Caatinga'!U6+'2002-2010_Cerrado'!U6+'2002-2010_MataAtlantica'!U6+'2002-2010_Pampa'!U6+'2002-2010_Pantanal'!U6)</f>
        <v>0</v>
      </c>
      <c r="V6" s="83">
        <f>('2002-2010_Amazonia'!V6+'2002-2010_Caatinga'!V6+'2002-2010_Cerrado'!V6+'2002-2010_MataAtlantica'!V6+'2002-2010_Pampa'!V6+'2002-2010_Pantanal'!V6)</f>
        <v>56298.934114400312</v>
      </c>
      <c r="W6" s="83">
        <f>('2002-2010_Amazonia'!W6+'2002-2010_Caatinga'!W6+'2002-2010_Cerrado'!W6+'2002-2010_MataAtlantica'!W6+'2002-2010_Pampa'!W6+'2002-2010_Pantanal'!W6)</f>
        <v>0</v>
      </c>
      <c r="X6" s="83">
        <f>('2002-2010_Amazonia'!X6+'2002-2010_Caatinga'!X6+'2002-2010_Cerrado'!X6+'2002-2010_MataAtlantica'!X6+'2002-2010_Pampa'!X6+'2002-2010_Pantanal'!X6)</f>
        <v>0</v>
      </c>
      <c r="Y6" s="83">
        <f>('2002-2010_Amazonia'!Y6+'2002-2010_Caatinga'!Y6+'2002-2010_Cerrado'!Y6+'2002-2010_MataAtlantica'!Y6+'2002-2010_Pampa'!Y6+'2002-2010_Pantanal'!Y6)</f>
        <v>0</v>
      </c>
      <c r="Z6" s="83">
        <f>('2002-2010_Amazonia'!Z6+'2002-2010_Caatinga'!Z6+'2002-2010_Cerrado'!Z6+'2002-2010_MataAtlantica'!Z6+'2002-2010_Pampa'!Z6+'2002-2010_Pantanal'!Z6)</f>
        <v>0</v>
      </c>
      <c r="AA6" s="83">
        <f>('2002-2010_Amazonia'!AA6+'2002-2010_Caatinga'!AA6+'2002-2010_Cerrado'!AA6+'2002-2010_MataAtlantica'!AA6+'2002-2010_Pampa'!AA6+'2002-2010_Pantanal'!AA6)</f>
        <v>24304.978893812691</v>
      </c>
      <c r="AB6" s="83">
        <f>('2002-2010_Amazonia'!AB6+'2002-2010_Caatinga'!AB6+'2002-2010_Cerrado'!AB6+'2002-2010_MataAtlantica'!AB6+'2002-2010_Pampa'!AB6+'2002-2010_Pantanal'!AB6)</f>
        <v>909.06337474503891</v>
      </c>
      <c r="AC6" s="83">
        <f>('2002-2010_Amazonia'!AC6+'2002-2010_Caatinga'!AC6+'2002-2010_Cerrado'!AC6+'2002-2010_MataAtlantica'!AC6+'2002-2010_Pampa'!AC6+'2002-2010_Pantanal'!AC6)</f>
        <v>0</v>
      </c>
      <c r="AD6" s="44">
        <f t="shared" ref="AD6:AD31" si="0">SUM(D6:AC6)</f>
        <v>10859568.627098996</v>
      </c>
      <c r="AE6" s="45">
        <f t="shared" ref="AE6:AE31" si="1">AD6/$AD$32*100</f>
        <v>108.76483479436428</v>
      </c>
      <c r="AF6" s="43"/>
    </row>
    <row r="7" spans="1:33" ht="19.95" customHeight="1" x14ac:dyDescent="0.3">
      <c r="A7" s="51">
        <v>2</v>
      </c>
      <c r="B7" s="114"/>
      <c r="C7" s="54" t="s">
        <v>11</v>
      </c>
      <c r="D7" s="82">
        <f>('2002-2010_Amazonia'!D7+'2002-2010_Caatinga'!D7+'2002-2010_Cerrado'!D7+'2002-2010_MataAtlantica'!D7+'2002-2010_Pampa'!D7+'2002-2010_Pantanal'!D7)</f>
        <v>0</v>
      </c>
      <c r="E7" s="81">
        <f>('2002-2010_Amazonia'!E7+'2002-2010_Caatinga'!E7+'2002-2010_Cerrado'!E7+'2002-2010_MataAtlantica'!E7+'2002-2010_Pampa'!E7+'2002-2010_Pantanal'!E7)</f>
        <v>-2078858.4913700984</v>
      </c>
      <c r="F7" s="82">
        <f>('2002-2010_Amazonia'!F7+'2002-2010_Caatinga'!F7+'2002-2010_Cerrado'!F7+'2002-2010_MataAtlantica'!F7+'2002-2010_Pampa'!F7+'2002-2010_Pantanal'!F7)</f>
        <v>4153.1480874336485</v>
      </c>
      <c r="G7" s="82">
        <f>('2002-2010_Amazonia'!G7+'2002-2010_Caatinga'!G7+'2002-2010_Cerrado'!G7+'2002-2010_MataAtlantica'!G7+'2002-2010_Pampa'!G7+'2002-2010_Pantanal'!G7)</f>
        <v>3000.8590735517778</v>
      </c>
      <c r="H7" s="82">
        <f>('2002-2010_Amazonia'!H7+'2002-2010_Caatinga'!H7+'2002-2010_Cerrado'!H7+'2002-2010_MataAtlantica'!H7+'2002-2010_Pampa'!H7+'2002-2010_Pantanal'!H7)</f>
        <v>6080.6555483082202</v>
      </c>
      <c r="I7" s="83">
        <f>('2002-2010_Amazonia'!I7+'2002-2010_Caatinga'!I7+'2002-2010_Cerrado'!I7+'2002-2010_MataAtlantica'!I7+'2002-2010_Pampa'!I7+'2002-2010_Pantanal'!I7)</f>
        <v>0</v>
      </c>
      <c r="J7" s="83">
        <f>('2002-2010_Amazonia'!J7+'2002-2010_Caatinga'!J7+'2002-2010_Cerrado'!J7+'2002-2010_MataAtlantica'!J7+'2002-2010_Pampa'!J7+'2002-2010_Pantanal'!J7)</f>
        <v>0</v>
      </c>
      <c r="K7" s="83">
        <f>('2002-2010_Amazonia'!K7+'2002-2010_Caatinga'!K7+'2002-2010_Cerrado'!K7+'2002-2010_MataAtlantica'!K7+'2002-2010_Pampa'!K7+'2002-2010_Pantanal'!K7)</f>
        <v>0</v>
      </c>
      <c r="L7" s="83">
        <f>('2002-2010_Amazonia'!L7+'2002-2010_Caatinga'!L7+'2002-2010_Cerrado'!L7+'2002-2010_MataAtlantica'!L7+'2002-2010_Pampa'!L7+'2002-2010_Pantanal'!L7)</f>
        <v>0</v>
      </c>
      <c r="M7" s="83">
        <f>('2002-2010_Amazonia'!M7+'2002-2010_Caatinga'!M7+'2002-2010_Cerrado'!M7+'2002-2010_MataAtlantica'!M7+'2002-2010_Pampa'!M7+'2002-2010_Pantanal'!M7)</f>
        <v>0</v>
      </c>
      <c r="N7" s="83">
        <f>('2002-2010_Amazonia'!N7+'2002-2010_Caatinga'!N7+'2002-2010_Cerrado'!N7+'2002-2010_MataAtlantica'!N7+'2002-2010_Pampa'!N7+'2002-2010_Pantanal'!N7)</f>
        <v>0</v>
      </c>
      <c r="O7" s="83">
        <f>('2002-2010_Amazonia'!O7+'2002-2010_Caatinga'!O7+'2002-2010_Cerrado'!O7+'2002-2010_MataAtlantica'!O7+'2002-2010_Pampa'!O7+'2002-2010_Pantanal'!O7)</f>
        <v>496089.23258772731</v>
      </c>
      <c r="P7" s="83">
        <f>('2002-2010_Amazonia'!P7+'2002-2010_Caatinga'!P7+'2002-2010_Cerrado'!P7+'2002-2010_MataAtlantica'!P7+'2002-2010_Pampa'!P7+'2002-2010_Pantanal'!P7)</f>
        <v>0</v>
      </c>
      <c r="Q7" s="83">
        <f>('2002-2010_Amazonia'!Q7+'2002-2010_Caatinga'!Q7+'2002-2010_Cerrado'!Q7+'2002-2010_MataAtlantica'!Q7+'2002-2010_Pampa'!Q7+'2002-2010_Pantanal'!Q7)</f>
        <v>16922.979896715562</v>
      </c>
      <c r="R7" s="83">
        <f>('2002-2010_Amazonia'!R7+'2002-2010_Caatinga'!R7+'2002-2010_Cerrado'!R7+'2002-2010_MataAtlantica'!R7+'2002-2010_Pampa'!R7+'2002-2010_Pantanal'!R7)</f>
        <v>0</v>
      </c>
      <c r="S7" s="83">
        <f>('2002-2010_Amazonia'!S7+'2002-2010_Caatinga'!S7+'2002-2010_Cerrado'!S7+'2002-2010_MataAtlantica'!S7+'2002-2010_Pampa'!S7+'2002-2010_Pantanal'!S7)</f>
        <v>0</v>
      </c>
      <c r="T7" s="83">
        <f>('2002-2010_Amazonia'!T7+'2002-2010_Caatinga'!T7+'2002-2010_Cerrado'!T7+'2002-2010_MataAtlantica'!T7+'2002-2010_Pampa'!T7+'2002-2010_Pantanal'!T7)</f>
        <v>1846.1448122692832</v>
      </c>
      <c r="U7" s="83">
        <f>('2002-2010_Amazonia'!U7+'2002-2010_Caatinga'!U7+'2002-2010_Cerrado'!U7+'2002-2010_MataAtlantica'!U7+'2002-2010_Pampa'!U7+'2002-2010_Pantanal'!U7)</f>
        <v>0</v>
      </c>
      <c r="V7" s="83">
        <f>('2002-2010_Amazonia'!V7+'2002-2010_Caatinga'!V7+'2002-2010_Cerrado'!V7+'2002-2010_MataAtlantica'!V7+'2002-2010_Pampa'!V7+'2002-2010_Pantanal'!V7)</f>
        <v>13250.181068928134</v>
      </c>
      <c r="W7" s="83">
        <f>('2002-2010_Amazonia'!W7+'2002-2010_Caatinga'!W7+'2002-2010_Cerrado'!W7+'2002-2010_MataAtlantica'!W7+'2002-2010_Pampa'!W7+'2002-2010_Pantanal'!W7)</f>
        <v>0</v>
      </c>
      <c r="X7" s="83">
        <f>('2002-2010_Amazonia'!X7+'2002-2010_Caatinga'!X7+'2002-2010_Cerrado'!X7+'2002-2010_MataAtlantica'!X7+'2002-2010_Pampa'!X7+'2002-2010_Pantanal'!X7)</f>
        <v>0</v>
      </c>
      <c r="Y7" s="83">
        <f>('2002-2010_Amazonia'!Y7+'2002-2010_Caatinga'!Y7+'2002-2010_Cerrado'!Y7+'2002-2010_MataAtlantica'!Y7+'2002-2010_Pampa'!Y7+'2002-2010_Pantanal'!Y7)</f>
        <v>0</v>
      </c>
      <c r="Z7" s="83">
        <f>('2002-2010_Amazonia'!Z7+'2002-2010_Caatinga'!Z7+'2002-2010_Cerrado'!Z7+'2002-2010_MataAtlantica'!Z7+'2002-2010_Pampa'!Z7+'2002-2010_Pantanal'!Z7)</f>
        <v>0</v>
      </c>
      <c r="AA7" s="83">
        <f>('2002-2010_Amazonia'!AA7+'2002-2010_Caatinga'!AA7+'2002-2010_Cerrado'!AA7+'2002-2010_MataAtlantica'!AA7+'2002-2010_Pampa'!AA7+'2002-2010_Pantanal'!AA7)</f>
        <v>5064.8210776485921</v>
      </c>
      <c r="AB7" s="83">
        <f>('2002-2010_Amazonia'!AB7+'2002-2010_Caatinga'!AB7+'2002-2010_Cerrado'!AB7+'2002-2010_MataAtlantica'!AB7+'2002-2010_Pampa'!AB7+'2002-2010_Pantanal'!AB7)</f>
        <v>27.6882187091738</v>
      </c>
      <c r="AC7" s="83">
        <f>('2002-2010_Amazonia'!AC7+'2002-2010_Caatinga'!AC7+'2002-2010_Cerrado'!AC7+'2002-2010_MataAtlantica'!AC7+'2002-2010_Pampa'!AC7+'2002-2010_Pantanal'!AC7)</f>
        <v>0</v>
      </c>
      <c r="AD7" s="44">
        <f t="shared" si="0"/>
        <v>-1532422.7809988067</v>
      </c>
      <c r="AE7" s="45">
        <f t="shared" si="1"/>
        <v>-15.348096810635504</v>
      </c>
      <c r="AF7" s="43"/>
    </row>
    <row r="8" spans="1:33" ht="19.95" customHeight="1" x14ac:dyDescent="0.3">
      <c r="A8" s="51">
        <v>3</v>
      </c>
      <c r="B8" s="114"/>
      <c r="C8" s="54" t="s">
        <v>58</v>
      </c>
      <c r="D8" s="82">
        <f>('2002-2010_Amazonia'!D8+'2002-2010_Caatinga'!D8+'2002-2010_Cerrado'!D8+'2002-2010_MataAtlantica'!D8+'2002-2010_Pampa'!D8+'2002-2010_Pantanal'!D8)</f>
        <v>0</v>
      </c>
      <c r="E8" s="82">
        <f>('2002-2010_Amazonia'!E8+'2002-2010_Caatinga'!E8+'2002-2010_Cerrado'!E8+'2002-2010_MataAtlantica'!E8+'2002-2010_Pampa'!E8+'2002-2010_Pantanal'!E8)</f>
        <v>0</v>
      </c>
      <c r="F8" s="81">
        <f>('2002-2010_Amazonia'!F8+'2002-2010_Caatinga'!F8+'2002-2010_Cerrado'!F8+'2002-2010_MataAtlantica'!F8+'2002-2010_Pampa'!F8+'2002-2010_Pantanal'!F8)</f>
        <v>0</v>
      </c>
      <c r="G8" s="82">
        <f>('2002-2010_Amazonia'!G8+'2002-2010_Caatinga'!G8+'2002-2010_Cerrado'!G8+'2002-2010_MataAtlantica'!G8+'2002-2010_Pampa'!G8+'2002-2010_Pantanal'!G8)</f>
        <v>1520.7371860195842</v>
      </c>
      <c r="H8" s="82">
        <f>('2002-2010_Amazonia'!H8+'2002-2010_Caatinga'!H8+'2002-2010_Cerrado'!H8+'2002-2010_MataAtlantica'!H8+'2002-2010_Pampa'!H8+'2002-2010_Pantanal'!H8)</f>
        <v>534.36765209236921</v>
      </c>
      <c r="I8" s="83">
        <f>('2002-2010_Amazonia'!I8+'2002-2010_Caatinga'!I8+'2002-2010_Cerrado'!I8+'2002-2010_MataAtlantica'!I8+'2002-2010_Pampa'!I8+'2002-2010_Pantanal'!I8)</f>
        <v>0</v>
      </c>
      <c r="J8" s="83">
        <f>('2002-2010_Amazonia'!J8+'2002-2010_Caatinga'!J8+'2002-2010_Cerrado'!J8+'2002-2010_MataAtlantica'!J8+'2002-2010_Pampa'!J8+'2002-2010_Pantanal'!J8)</f>
        <v>0</v>
      </c>
      <c r="K8" s="83">
        <f>('2002-2010_Amazonia'!K8+'2002-2010_Caatinga'!K8+'2002-2010_Cerrado'!K8+'2002-2010_MataAtlantica'!K8+'2002-2010_Pampa'!K8+'2002-2010_Pantanal'!K8)</f>
        <v>0</v>
      </c>
      <c r="L8" s="83">
        <f>('2002-2010_Amazonia'!L8+'2002-2010_Caatinga'!L8+'2002-2010_Cerrado'!L8+'2002-2010_MataAtlantica'!L8+'2002-2010_Pampa'!L8+'2002-2010_Pantanal'!L8)</f>
        <v>0</v>
      </c>
      <c r="M8" s="83">
        <f>('2002-2010_Amazonia'!M8+'2002-2010_Caatinga'!M8+'2002-2010_Cerrado'!M8+'2002-2010_MataAtlantica'!M8+'2002-2010_Pampa'!M8+'2002-2010_Pantanal'!M8)</f>
        <v>0</v>
      </c>
      <c r="N8" s="83">
        <f>('2002-2010_Amazonia'!N8+'2002-2010_Caatinga'!N8+'2002-2010_Cerrado'!N8+'2002-2010_MataAtlantica'!N8+'2002-2010_Pampa'!N8+'2002-2010_Pantanal'!N8)</f>
        <v>0</v>
      </c>
      <c r="O8" s="83">
        <f>('2002-2010_Amazonia'!O8+'2002-2010_Caatinga'!O8+'2002-2010_Cerrado'!O8+'2002-2010_MataAtlantica'!O8+'2002-2010_Pampa'!O8+'2002-2010_Pantanal'!O8)</f>
        <v>475576.0082424953</v>
      </c>
      <c r="P8" s="83">
        <f>('2002-2010_Amazonia'!P8+'2002-2010_Caatinga'!P8+'2002-2010_Cerrado'!P8+'2002-2010_MataAtlantica'!P8+'2002-2010_Pampa'!P8+'2002-2010_Pantanal'!P8)</f>
        <v>0</v>
      </c>
      <c r="Q8" s="83">
        <f>('2002-2010_Amazonia'!Q8+'2002-2010_Caatinga'!Q8+'2002-2010_Cerrado'!Q8+'2002-2010_MataAtlantica'!Q8+'2002-2010_Pampa'!Q8+'2002-2010_Pantanal'!Q8)</f>
        <v>20849.572719069376</v>
      </c>
      <c r="R8" s="83">
        <f>('2002-2010_Amazonia'!R8+'2002-2010_Caatinga'!R8+'2002-2010_Cerrado'!R8+'2002-2010_MataAtlantica'!R8+'2002-2010_Pampa'!R8+'2002-2010_Pantanal'!R8)</f>
        <v>0</v>
      </c>
      <c r="S8" s="83">
        <f>('2002-2010_Amazonia'!S8+'2002-2010_Caatinga'!S8+'2002-2010_Cerrado'!S8+'2002-2010_MataAtlantica'!S8+'2002-2010_Pampa'!S8+'2002-2010_Pantanal'!S8)</f>
        <v>0</v>
      </c>
      <c r="T8" s="83">
        <f>('2002-2010_Amazonia'!T8+'2002-2010_Caatinga'!T8+'2002-2010_Cerrado'!T8+'2002-2010_MataAtlantica'!T8+'2002-2010_Pampa'!T8+'2002-2010_Pantanal'!T8)</f>
        <v>1194.2525282354261</v>
      </c>
      <c r="U8" s="83">
        <f>('2002-2010_Amazonia'!U8+'2002-2010_Caatinga'!U8+'2002-2010_Cerrado'!U8+'2002-2010_MataAtlantica'!U8+'2002-2010_Pampa'!U8+'2002-2010_Pantanal'!U8)</f>
        <v>0</v>
      </c>
      <c r="V8" s="83">
        <f>('2002-2010_Amazonia'!V8+'2002-2010_Caatinga'!V8+'2002-2010_Cerrado'!V8+'2002-2010_MataAtlantica'!V8+'2002-2010_Pampa'!V8+'2002-2010_Pantanal'!V8)</f>
        <v>653.43722093381007</v>
      </c>
      <c r="W8" s="83">
        <f>('2002-2010_Amazonia'!W8+'2002-2010_Caatinga'!W8+'2002-2010_Cerrado'!W8+'2002-2010_MataAtlantica'!W8+'2002-2010_Pampa'!W8+'2002-2010_Pantanal'!W8)</f>
        <v>0</v>
      </c>
      <c r="X8" s="83">
        <f>('2002-2010_Amazonia'!X8+'2002-2010_Caatinga'!X8+'2002-2010_Cerrado'!X8+'2002-2010_MataAtlantica'!X8+'2002-2010_Pampa'!X8+'2002-2010_Pantanal'!X8)</f>
        <v>0</v>
      </c>
      <c r="Y8" s="83">
        <f>('2002-2010_Amazonia'!Y8+'2002-2010_Caatinga'!Y8+'2002-2010_Cerrado'!Y8+'2002-2010_MataAtlantica'!Y8+'2002-2010_Pampa'!Y8+'2002-2010_Pantanal'!Y8)</f>
        <v>0</v>
      </c>
      <c r="Z8" s="83">
        <f>('2002-2010_Amazonia'!Z8+'2002-2010_Caatinga'!Z8+'2002-2010_Cerrado'!Z8+'2002-2010_MataAtlantica'!Z8+'2002-2010_Pampa'!Z8+'2002-2010_Pantanal'!Z8)</f>
        <v>0</v>
      </c>
      <c r="AA8" s="83">
        <f>('2002-2010_Amazonia'!AA8+'2002-2010_Caatinga'!AA8+'2002-2010_Cerrado'!AA8+'2002-2010_MataAtlantica'!AA8+'2002-2010_Pampa'!AA8+'2002-2010_Pantanal'!AA8)</f>
        <v>688.27477135213792</v>
      </c>
      <c r="AB8" s="83">
        <f>('2002-2010_Amazonia'!AB8+'2002-2010_Caatinga'!AB8+'2002-2010_Cerrado'!AB8+'2002-2010_MataAtlantica'!AB8+'2002-2010_Pampa'!AB8+'2002-2010_Pantanal'!AB8)</f>
        <v>2.2061608576195</v>
      </c>
      <c r="AC8" s="83">
        <f>('2002-2010_Amazonia'!AC8+'2002-2010_Caatinga'!AC8+'2002-2010_Cerrado'!AC8+'2002-2010_MataAtlantica'!AC8+'2002-2010_Pampa'!AC8+'2002-2010_Pantanal'!AC8)</f>
        <v>0</v>
      </c>
      <c r="AD8" s="44">
        <f t="shared" si="0"/>
        <v>501018.85648105561</v>
      </c>
      <c r="AE8" s="45">
        <f t="shared" si="1"/>
        <v>5.0179924290952744</v>
      </c>
      <c r="AF8" s="43"/>
    </row>
    <row r="9" spans="1:33" ht="19.95" customHeight="1" x14ac:dyDescent="0.3">
      <c r="A9" s="51">
        <v>4</v>
      </c>
      <c r="B9" s="114"/>
      <c r="C9" s="54" t="s">
        <v>59</v>
      </c>
      <c r="D9" s="82">
        <f>('2002-2010_Amazonia'!D9+'2002-2010_Caatinga'!D9+'2002-2010_Cerrado'!D9+'2002-2010_MataAtlantica'!D9+'2002-2010_Pampa'!D9+'2002-2010_Pantanal'!D9)</f>
        <v>0</v>
      </c>
      <c r="E9" s="82">
        <f>('2002-2010_Amazonia'!E9+'2002-2010_Caatinga'!E9+'2002-2010_Cerrado'!E9+'2002-2010_MataAtlantica'!E9+'2002-2010_Pampa'!E9+'2002-2010_Pantanal'!E9)</f>
        <v>0</v>
      </c>
      <c r="F9" s="82">
        <f>('2002-2010_Amazonia'!F9+'2002-2010_Caatinga'!F9+'2002-2010_Cerrado'!F9+'2002-2010_MataAtlantica'!F9+'2002-2010_Pampa'!F9+'2002-2010_Pantanal'!F9)</f>
        <v>31111.228730749575</v>
      </c>
      <c r="G9" s="81">
        <f>('2002-2010_Amazonia'!G9+'2002-2010_Caatinga'!G9+'2002-2010_Cerrado'!G9+'2002-2010_MataAtlantica'!G9+'2002-2010_Pampa'!G9+'2002-2010_Pantanal'!G9)</f>
        <v>0</v>
      </c>
      <c r="H9" s="82">
        <f>('2002-2010_Amazonia'!H9+'2002-2010_Caatinga'!H9+'2002-2010_Cerrado'!H9+'2002-2010_MataAtlantica'!H9+'2002-2010_Pampa'!H9+'2002-2010_Pantanal'!H9)</f>
        <v>0</v>
      </c>
      <c r="I9" s="83">
        <f>('2002-2010_Amazonia'!I9+'2002-2010_Caatinga'!I9+'2002-2010_Cerrado'!I9+'2002-2010_MataAtlantica'!I9+'2002-2010_Pampa'!I9+'2002-2010_Pantanal'!I9)</f>
        <v>0</v>
      </c>
      <c r="J9" s="83">
        <f>('2002-2010_Amazonia'!J9+'2002-2010_Caatinga'!J9+'2002-2010_Cerrado'!J9+'2002-2010_MataAtlantica'!J9+'2002-2010_Pampa'!J9+'2002-2010_Pantanal'!J9)</f>
        <v>0</v>
      </c>
      <c r="K9" s="83">
        <f>('2002-2010_Amazonia'!K9+'2002-2010_Caatinga'!K9+'2002-2010_Cerrado'!K9+'2002-2010_MataAtlantica'!K9+'2002-2010_Pampa'!K9+'2002-2010_Pantanal'!K9)</f>
        <v>4758.7169113683876</v>
      </c>
      <c r="L9" s="83">
        <f>('2002-2010_Amazonia'!L9+'2002-2010_Caatinga'!L9+'2002-2010_Cerrado'!L9+'2002-2010_MataAtlantica'!L9+'2002-2010_Pampa'!L9+'2002-2010_Pantanal'!L9)</f>
        <v>0</v>
      </c>
      <c r="M9" s="83">
        <f>('2002-2010_Amazonia'!M9+'2002-2010_Caatinga'!M9+'2002-2010_Cerrado'!M9+'2002-2010_MataAtlantica'!M9+'2002-2010_Pampa'!M9+'2002-2010_Pantanal'!M9)</f>
        <v>0</v>
      </c>
      <c r="N9" s="83">
        <f>('2002-2010_Amazonia'!N9+'2002-2010_Caatinga'!N9+'2002-2010_Cerrado'!N9+'2002-2010_MataAtlantica'!N9+'2002-2010_Pampa'!N9+'2002-2010_Pantanal'!N9)</f>
        <v>3863.7982137893664</v>
      </c>
      <c r="O9" s="83">
        <f>('2002-2010_Amazonia'!O9+'2002-2010_Caatinga'!O9+'2002-2010_Cerrado'!O9+'2002-2010_MataAtlantica'!O9+'2002-2010_Pampa'!O9+'2002-2010_Pantanal'!O9)</f>
        <v>58279.886527347633</v>
      </c>
      <c r="P9" s="83">
        <f>('2002-2010_Amazonia'!P9+'2002-2010_Caatinga'!P9+'2002-2010_Cerrado'!P9+'2002-2010_MataAtlantica'!P9+'2002-2010_Pampa'!P9+'2002-2010_Pantanal'!P9)</f>
        <v>0</v>
      </c>
      <c r="Q9" s="83">
        <f>('2002-2010_Amazonia'!Q9+'2002-2010_Caatinga'!Q9+'2002-2010_Cerrado'!Q9+'2002-2010_MataAtlantica'!Q9+'2002-2010_Pampa'!Q9+'2002-2010_Pantanal'!Q9)</f>
        <v>36498.436155070107</v>
      </c>
      <c r="R9" s="83">
        <f>('2002-2010_Amazonia'!R9+'2002-2010_Caatinga'!R9+'2002-2010_Cerrado'!R9+'2002-2010_MataAtlantica'!R9+'2002-2010_Pampa'!R9+'2002-2010_Pantanal'!R9)</f>
        <v>0</v>
      </c>
      <c r="S9" s="83">
        <f>('2002-2010_Amazonia'!S9+'2002-2010_Caatinga'!S9+'2002-2010_Cerrado'!S9+'2002-2010_MataAtlantica'!S9+'2002-2010_Pampa'!S9+'2002-2010_Pantanal'!S9)</f>
        <v>0</v>
      </c>
      <c r="T9" s="83">
        <f>('2002-2010_Amazonia'!T9+'2002-2010_Caatinga'!T9+'2002-2010_Cerrado'!T9+'2002-2010_MataAtlantica'!T9+'2002-2010_Pampa'!T9+'2002-2010_Pantanal'!T9)</f>
        <v>678.71672854298049</v>
      </c>
      <c r="U9" s="83">
        <f>('2002-2010_Amazonia'!U9+'2002-2010_Caatinga'!U9+'2002-2010_Cerrado'!U9+'2002-2010_MataAtlantica'!U9+'2002-2010_Pampa'!U9+'2002-2010_Pantanal'!U9)</f>
        <v>0</v>
      </c>
      <c r="V9" s="83">
        <f>('2002-2010_Amazonia'!V9+'2002-2010_Caatinga'!V9+'2002-2010_Cerrado'!V9+'2002-2010_MataAtlantica'!V9+'2002-2010_Pampa'!V9+'2002-2010_Pantanal'!V9)</f>
        <v>130.8367452533781</v>
      </c>
      <c r="W9" s="83">
        <f>('2002-2010_Amazonia'!W9+'2002-2010_Caatinga'!W9+'2002-2010_Cerrado'!W9+'2002-2010_MataAtlantica'!W9+'2002-2010_Pampa'!W9+'2002-2010_Pantanal'!W9)</f>
        <v>0</v>
      </c>
      <c r="X9" s="83">
        <f>('2002-2010_Amazonia'!X9+'2002-2010_Caatinga'!X9+'2002-2010_Cerrado'!X9+'2002-2010_MataAtlantica'!X9+'2002-2010_Pampa'!X9+'2002-2010_Pantanal'!X9)</f>
        <v>0</v>
      </c>
      <c r="Y9" s="83">
        <f>('2002-2010_Amazonia'!Y9+'2002-2010_Caatinga'!Y9+'2002-2010_Cerrado'!Y9+'2002-2010_MataAtlantica'!Y9+'2002-2010_Pampa'!Y9+'2002-2010_Pantanal'!Y9)</f>
        <v>0</v>
      </c>
      <c r="Z9" s="83">
        <f>('2002-2010_Amazonia'!Z9+'2002-2010_Caatinga'!Z9+'2002-2010_Cerrado'!Z9+'2002-2010_MataAtlantica'!Z9+'2002-2010_Pampa'!Z9+'2002-2010_Pantanal'!Z9)</f>
        <v>0</v>
      </c>
      <c r="AA9" s="83">
        <f>('2002-2010_Amazonia'!AA9+'2002-2010_Caatinga'!AA9+'2002-2010_Cerrado'!AA9+'2002-2010_MataAtlantica'!AA9+'2002-2010_Pampa'!AA9+'2002-2010_Pantanal'!AA9)</f>
        <v>223.946520773792</v>
      </c>
      <c r="AB9" s="83">
        <f>('2002-2010_Amazonia'!AB9+'2002-2010_Caatinga'!AB9+'2002-2010_Cerrado'!AB9+'2002-2010_MataAtlantica'!AB9+'2002-2010_Pampa'!AB9+'2002-2010_Pantanal'!AB9)</f>
        <v>30.1720269210401</v>
      </c>
      <c r="AC9" s="83">
        <f>('2002-2010_Amazonia'!AC9+'2002-2010_Caatinga'!AC9+'2002-2010_Cerrado'!AC9+'2002-2010_MataAtlantica'!AC9+'2002-2010_Pampa'!AC9+'2002-2010_Pantanal'!AC9)</f>
        <v>0</v>
      </c>
      <c r="AD9" s="44">
        <f t="shared" si="0"/>
        <v>135575.73855981627</v>
      </c>
      <c r="AE9" s="45">
        <f t="shared" si="1"/>
        <v>1.3578691118342812</v>
      </c>
      <c r="AF9" s="43"/>
    </row>
    <row r="10" spans="1:33" ht="19.95" customHeight="1" x14ac:dyDescent="0.3">
      <c r="A10" s="51">
        <v>5</v>
      </c>
      <c r="B10" s="114"/>
      <c r="C10" s="54" t="s">
        <v>14</v>
      </c>
      <c r="D10" s="82">
        <f>('2002-2010_Amazonia'!D10+'2002-2010_Caatinga'!D10+'2002-2010_Cerrado'!D10+'2002-2010_MataAtlantica'!D10+'2002-2010_Pampa'!D10+'2002-2010_Pantanal'!D10)</f>
        <v>0</v>
      </c>
      <c r="E10" s="82">
        <f>('2002-2010_Amazonia'!E10+'2002-2010_Caatinga'!E10+'2002-2010_Cerrado'!E10+'2002-2010_MataAtlantica'!E10+'2002-2010_Pampa'!E10+'2002-2010_Pantanal'!E10)</f>
        <v>0</v>
      </c>
      <c r="F10" s="82">
        <f>('2002-2010_Amazonia'!F10+'2002-2010_Caatinga'!F10+'2002-2010_Cerrado'!F10+'2002-2010_MataAtlantica'!F10+'2002-2010_Pampa'!F10+'2002-2010_Pantanal'!F10)</f>
        <v>-34919.62661981611</v>
      </c>
      <c r="G10" s="82">
        <f>('2002-2010_Amazonia'!G10+'2002-2010_Caatinga'!G10+'2002-2010_Cerrado'!G10+'2002-2010_MataAtlantica'!G10+'2002-2010_Pampa'!G10+'2002-2010_Pantanal'!G10)</f>
        <v>254.40870598838401</v>
      </c>
      <c r="H10" s="81">
        <f>('2002-2010_Amazonia'!H10+'2002-2010_Caatinga'!H10+'2002-2010_Cerrado'!H10+'2002-2010_MataAtlantica'!H10+'2002-2010_Pampa'!H10+'2002-2010_Pantanal'!H10)</f>
        <v>14407.23889892819</v>
      </c>
      <c r="I10" s="83">
        <f>('2002-2010_Amazonia'!I10+'2002-2010_Caatinga'!I10+'2002-2010_Cerrado'!I10+'2002-2010_MataAtlantica'!I10+'2002-2010_Pampa'!I10+'2002-2010_Pantanal'!I10)</f>
        <v>0</v>
      </c>
      <c r="J10" s="83">
        <f>('2002-2010_Amazonia'!J10+'2002-2010_Caatinga'!J10+'2002-2010_Cerrado'!J10+'2002-2010_MataAtlantica'!J10+'2002-2010_Pampa'!J10+'2002-2010_Pantanal'!J10)</f>
        <v>0</v>
      </c>
      <c r="K10" s="83">
        <f>('2002-2010_Amazonia'!K10+'2002-2010_Caatinga'!K10+'2002-2010_Cerrado'!K10+'2002-2010_MataAtlantica'!K10+'2002-2010_Pampa'!K10+'2002-2010_Pantanal'!K10)</f>
        <v>0</v>
      </c>
      <c r="L10" s="83">
        <f>('2002-2010_Amazonia'!L10+'2002-2010_Caatinga'!L10+'2002-2010_Cerrado'!L10+'2002-2010_MataAtlantica'!L10+'2002-2010_Pampa'!L10+'2002-2010_Pantanal'!L10)</f>
        <v>0</v>
      </c>
      <c r="M10" s="83">
        <f>('2002-2010_Amazonia'!M10+'2002-2010_Caatinga'!M10+'2002-2010_Cerrado'!M10+'2002-2010_MataAtlantica'!M10+'2002-2010_Pampa'!M10+'2002-2010_Pantanal'!M10)</f>
        <v>0</v>
      </c>
      <c r="N10" s="83">
        <f>('2002-2010_Amazonia'!N10+'2002-2010_Caatinga'!N10+'2002-2010_Cerrado'!N10+'2002-2010_MataAtlantica'!N10+'2002-2010_Pampa'!N10+'2002-2010_Pantanal'!N10)</f>
        <v>0</v>
      </c>
      <c r="O10" s="83">
        <f>('2002-2010_Amazonia'!O10+'2002-2010_Caatinga'!O10+'2002-2010_Cerrado'!O10+'2002-2010_MataAtlantica'!O10+'2002-2010_Pampa'!O10+'2002-2010_Pantanal'!O10)</f>
        <v>38945.184806331592</v>
      </c>
      <c r="P10" s="83">
        <f>('2002-2010_Amazonia'!P10+'2002-2010_Caatinga'!P10+'2002-2010_Cerrado'!P10+'2002-2010_MataAtlantica'!P10+'2002-2010_Pampa'!P10+'2002-2010_Pantanal'!P10)</f>
        <v>0</v>
      </c>
      <c r="Q10" s="83">
        <f>('2002-2010_Amazonia'!Q10+'2002-2010_Caatinga'!Q10+'2002-2010_Cerrado'!Q10+'2002-2010_MataAtlantica'!Q10+'2002-2010_Pampa'!Q10+'2002-2010_Pantanal'!Q10)</f>
        <v>7753.0683940814997</v>
      </c>
      <c r="R10" s="83">
        <f>('2002-2010_Amazonia'!R10+'2002-2010_Caatinga'!R10+'2002-2010_Cerrado'!R10+'2002-2010_MataAtlantica'!R10+'2002-2010_Pampa'!R10+'2002-2010_Pantanal'!R10)</f>
        <v>0</v>
      </c>
      <c r="S10" s="83">
        <f>('2002-2010_Amazonia'!S10+'2002-2010_Caatinga'!S10+'2002-2010_Cerrado'!S10+'2002-2010_MataAtlantica'!S10+'2002-2010_Pampa'!S10+'2002-2010_Pantanal'!S10)</f>
        <v>0</v>
      </c>
      <c r="T10" s="83">
        <f>('2002-2010_Amazonia'!T10+'2002-2010_Caatinga'!T10+'2002-2010_Cerrado'!T10+'2002-2010_MataAtlantica'!T10+'2002-2010_Pampa'!T10+'2002-2010_Pantanal'!T10)</f>
        <v>0</v>
      </c>
      <c r="U10" s="83">
        <f>('2002-2010_Amazonia'!U10+'2002-2010_Caatinga'!U10+'2002-2010_Cerrado'!U10+'2002-2010_MataAtlantica'!U10+'2002-2010_Pampa'!U10+'2002-2010_Pantanal'!U10)</f>
        <v>0</v>
      </c>
      <c r="V10" s="83">
        <f>('2002-2010_Amazonia'!V10+'2002-2010_Caatinga'!V10+'2002-2010_Cerrado'!V10+'2002-2010_MataAtlantica'!V10+'2002-2010_Pampa'!V10+'2002-2010_Pantanal'!V10)</f>
        <v>1.8170516052104002</v>
      </c>
      <c r="W10" s="84">
        <f>('2002-2010_Amazonia'!W10+'2002-2010_Caatinga'!W10+'2002-2010_Cerrado'!W10+'2002-2010_MataAtlantica'!W10+'2002-2010_Pampa'!W10+'2002-2010_Pantanal'!W10)</f>
        <v>0</v>
      </c>
      <c r="X10" s="84">
        <f>('2002-2010_Amazonia'!X10+'2002-2010_Caatinga'!X10+'2002-2010_Cerrado'!X10+'2002-2010_MataAtlantica'!X10+'2002-2010_Pampa'!X10+'2002-2010_Pantanal'!X10)</f>
        <v>0</v>
      </c>
      <c r="Y10" s="84">
        <f>('2002-2010_Amazonia'!Y10+'2002-2010_Caatinga'!Y10+'2002-2010_Cerrado'!Y10+'2002-2010_MataAtlantica'!Y10+'2002-2010_Pampa'!Y10+'2002-2010_Pantanal'!Y10)</f>
        <v>0</v>
      </c>
      <c r="Z10" s="84">
        <f>('2002-2010_Amazonia'!Z10+'2002-2010_Caatinga'!Z10+'2002-2010_Cerrado'!Z10+'2002-2010_MataAtlantica'!Z10+'2002-2010_Pampa'!Z10+'2002-2010_Pantanal'!Z10)</f>
        <v>0</v>
      </c>
      <c r="AA10" s="84">
        <f>('2002-2010_Amazonia'!AA10+'2002-2010_Caatinga'!AA10+'2002-2010_Cerrado'!AA10+'2002-2010_MataAtlantica'!AA10+'2002-2010_Pampa'!AA10+'2002-2010_Pantanal'!AA10)</f>
        <v>308.38799215900099</v>
      </c>
      <c r="AB10" s="84">
        <f>('2002-2010_Amazonia'!AB10+'2002-2010_Caatinga'!AB10+'2002-2010_Cerrado'!AB10+'2002-2010_MataAtlantica'!AB10+'2002-2010_Pampa'!AB10+'2002-2010_Pantanal'!AB10)</f>
        <v>0</v>
      </c>
      <c r="AC10" s="84">
        <f>('2002-2010_Amazonia'!AC10+'2002-2010_Caatinga'!AC10+'2002-2010_Cerrado'!AC10+'2002-2010_MataAtlantica'!AC10+'2002-2010_Pampa'!AC10+'2002-2010_Pantanal'!AC10)</f>
        <v>0</v>
      </c>
      <c r="AD10" s="44">
        <f t="shared" si="0"/>
        <v>26750.479229277764</v>
      </c>
      <c r="AE10" s="45">
        <f t="shared" si="1"/>
        <v>0.26792145746766277</v>
      </c>
      <c r="AF10" s="43"/>
    </row>
    <row r="11" spans="1:33" ht="19.95" customHeight="1" x14ac:dyDescent="0.3">
      <c r="A11" s="51">
        <v>6</v>
      </c>
      <c r="B11" s="115" t="s">
        <v>50</v>
      </c>
      <c r="C11" s="55" t="s">
        <v>15</v>
      </c>
      <c r="D11" s="83">
        <f>('2002-2010_Amazonia'!D11+'2002-2010_Caatinga'!D11+'2002-2010_Cerrado'!D11+'2002-2010_MataAtlantica'!D11+'2002-2010_Pampa'!D11+'2002-2010_Pantanal'!D11)</f>
        <v>0</v>
      </c>
      <c r="E11" s="83">
        <f>('2002-2010_Amazonia'!E11+'2002-2010_Caatinga'!E11+'2002-2010_Cerrado'!E11+'2002-2010_MataAtlantica'!E11+'2002-2010_Pampa'!E11+'2002-2010_Pantanal'!E11)</f>
        <v>0</v>
      </c>
      <c r="F11" s="83">
        <f>('2002-2010_Amazonia'!F11+'2002-2010_Caatinga'!F11+'2002-2010_Cerrado'!F11+'2002-2010_MataAtlantica'!F11+'2002-2010_Pampa'!F11+'2002-2010_Pantanal'!F11)</f>
        <v>0</v>
      </c>
      <c r="G11" s="83">
        <f>('2002-2010_Amazonia'!G11+'2002-2010_Caatinga'!G11+'2002-2010_Cerrado'!G11+'2002-2010_MataAtlantica'!G11+'2002-2010_Pampa'!G11+'2002-2010_Pantanal'!G11)</f>
        <v>2467.7630664825388</v>
      </c>
      <c r="H11" s="83">
        <f>('2002-2010_Amazonia'!H11+'2002-2010_Caatinga'!H11+'2002-2010_Cerrado'!H11+'2002-2010_MataAtlantica'!H11+'2002-2010_Pampa'!H11+'2002-2010_Pantanal'!H11)</f>
        <v>0</v>
      </c>
      <c r="I11" s="85">
        <f>('2002-2010_Amazonia'!I11+'2002-2010_Caatinga'!I11+'2002-2010_Cerrado'!I11+'2002-2010_MataAtlantica'!I11+'2002-2010_Pampa'!I11+'2002-2010_Pantanal'!I11)</f>
        <v>0</v>
      </c>
      <c r="J11" s="86">
        <f>('2002-2010_Amazonia'!J11+'2002-2010_Caatinga'!J11+'2002-2010_Cerrado'!J11+'2002-2010_MataAtlantica'!J11+'2002-2010_Pampa'!J11+'2002-2010_Pantanal'!J11)</f>
        <v>-5211.6530806047031</v>
      </c>
      <c r="K11" s="86">
        <f>('2002-2010_Amazonia'!K11+'2002-2010_Caatinga'!K11+'2002-2010_Cerrado'!K11+'2002-2010_MataAtlantica'!K11+'2002-2010_Pampa'!K11+'2002-2010_Pantanal'!K11)</f>
        <v>368.17323000182262</v>
      </c>
      <c r="L11" s="87">
        <f>('2002-2010_Amazonia'!L11+'2002-2010_Caatinga'!L11+'2002-2010_Cerrado'!L11+'2002-2010_MataAtlantica'!L11+'2002-2010_Pampa'!L11+'2002-2010_Pantanal'!L11)</f>
        <v>0</v>
      </c>
      <c r="M11" s="87">
        <f>('2002-2010_Amazonia'!M11+'2002-2010_Caatinga'!M11+'2002-2010_Cerrado'!M11+'2002-2010_MataAtlantica'!M11+'2002-2010_Pampa'!M11+'2002-2010_Pantanal'!M11)</f>
        <v>0</v>
      </c>
      <c r="N11" s="87">
        <f>('2002-2010_Amazonia'!N11+'2002-2010_Caatinga'!N11+'2002-2010_Cerrado'!N11+'2002-2010_MataAtlantica'!N11+'2002-2010_Pampa'!N11+'2002-2010_Pantanal'!N11)</f>
        <v>0</v>
      </c>
      <c r="O11" s="87">
        <f>('2002-2010_Amazonia'!O11+'2002-2010_Caatinga'!O11+'2002-2010_Cerrado'!O11+'2002-2010_MataAtlantica'!O11+'2002-2010_Pampa'!O11+'2002-2010_Pantanal'!O11)</f>
        <v>229121.88023962767</v>
      </c>
      <c r="P11" s="87">
        <f>('2002-2010_Amazonia'!P11+'2002-2010_Caatinga'!P11+'2002-2010_Cerrado'!P11+'2002-2010_MataAtlantica'!P11+'2002-2010_Pampa'!P11+'2002-2010_Pantanal'!P11)</f>
        <v>0</v>
      </c>
      <c r="Q11" s="83">
        <f>('2002-2010_Amazonia'!Q11+'2002-2010_Caatinga'!Q11+'2002-2010_Cerrado'!Q11+'2002-2010_MataAtlantica'!Q11+'2002-2010_Pampa'!Q11+'2002-2010_Pantanal'!Q11)</f>
        <v>39727.904811557382</v>
      </c>
      <c r="R11" s="83">
        <f>('2002-2010_Amazonia'!R11+'2002-2010_Caatinga'!R11+'2002-2010_Cerrado'!R11+'2002-2010_MataAtlantica'!R11+'2002-2010_Pampa'!R11+'2002-2010_Pantanal'!R11)</f>
        <v>0</v>
      </c>
      <c r="S11" s="83">
        <f>('2002-2010_Amazonia'!S11+'2002-2010_Caatinga'!S11+'2002-2010_Cerrado'!S11+'2002-2010_MataAtlantica'!S11+'2002-2010_Pampa'!S11+'2002-2010_Pantanal'!S11)</f>
        <v>0</v>
      </c>
      <c r="T11" s="83">
        <f>('2002-2010_Amazonia'!T11+'2002-2010_Caatinga'!T11+'2002-2010_Cerrado'!T11+'2002-2010_MataAtlantica'!T11+'2002-2010_Pampa'!T11+'2002-2010_Pantanal'!T11)</f>
        <v>1234.6038714533947</v>
      </c>
      <c r="U11" s="83">
        <f>('2002-2010_Amazonia'!U11+'2002-2010_Caatinga'!U11+'2002-2010_Cerrado'!U11+'2002-2010_MataAtlantica'!U11+'2002-2010_Pampa'!U11+'2002-2010_Pantanal'!U11)</f>
        <v>0</v>
      </c>
      <c r="V11" s="88">
        <f>('2002-2010_Amazonia'!V11+'2002-2010_Caatinga'!V11+'2002-2010_Cerrado'!V11+'2002-2010_MataAtlantica'!V11+'2002-2010_Pampa'!V11+'2002-2010_Pantanal'!V11)</f>
        <v>4725.7335245492677</v>
      </c>
      <c r="W11" s="83">
        <f>('2002-2010_Amazonia'!W11+'2002-2010_Caatinga'!W11+'2002-2010_Cerrado'!W11+'2002-2010_MataAtlantica'!W11+'2002-2010_Pampa'!W11+'2002-2010_Pantanal'!W11)</f>
        <v>0</v>
      </c>
      <c r="X11" s="83">
        <f>('2002-2010_Amazonia'!X11+'2002-2010_Caatinga'!X11+'2002-2010_Cerrado'!X11+'2002-2010_MataAtlantica'!X11+'2002-2010_Pampa'!X11+'2002-2010_Pantanal'!X11)</f>
        <v>0</v>
      </c>
      <c r="Y11" s="83">
        <f>('2002-2010_Amazonia'!Y11+'2002-2010_Caatinga'!Y11+'2002-2010_Cerrado'!Y11+'2002-2010_MataAtlantica'!Y11+'2002-2010_Pampa'!Y11+'2002-2010_Pantanal'!Y11)</f>
        <v>0</v>
      </c>
      <c r="Z11" s="83">
        <f>('2002-2010_Amazonia'!Z11+'2002-2010_Caatinga'!Z11+'2002-2010_Cerrado'!Z11+'2002-2010_MataAtlantica'!Z11+'2002-2010_Pampa'!Z11+'2002-2010_Pantanal'!Z11)</f>
        <v>0</v>
      </c>
      <c r="AA11" s="83">
        <f>('2002-2010_Amazonia'!AA11+'2002-2010_Caatinga'!AA11+'2002-2010_Cerrado'!AA11+'2002-2010_MataAtlantica'!AA11+'2002-2010_Pampa'!AA11+'2002-2010_Pantanal'!AA11)</f>
        <v>373.80955764878519</v>
      </c>
      <c r="AB11" s="83">
        <f>('2002-2010_Amazonia'!AB11+'2002-2010_Caatinga'!AB11+'2002-2010_Cerrado'!AB11+'2002-2010_MataAtlantica'!AB11+'2002-2010_Pampa'!AB11+'2002-2010_Pantanal'!AB11)</f>
        <v>2.3435534053578002</v>
      </c>
      <c r="AC11" s="83">
        <f>('2002-2010_Amazonia'!AC11+'2002-2010_Caatinga'!AC11+'2002-2010_Cerrado'!AC11+'2002-2010_MataAtlantica'!AC11+'2002-2010_Pampa'!AC11+'2002-2010_Pantanal'!AC11)</f>
        <v>0</v>
      </c>
      <c r="AD11" s="44">
        <f t="shared" si="0"/>
        <v>272810.55877412157</v>
      </c>
      <c r="AE11" s="45">
        <f t="shared" si="1"/>
        <v>2.7323548820513426</v>
      </c>
      <c r="AF11" s="43"/>
    </row>
    <row r="12" spans="1:33" ht="19.95" customHeight="1" x14ac:dyDescent="0.3">
      <c r="A12" s="51">
        <v>7</v>
      </c>
      <c r="B12" s="116"/>
      <c r="C12" s="55" t="s">
        <v>16</v>
      </c>
      <c r="D12" s="83">
        <f>('2002-2010_Amazonia'!D12+'2002-2010_Caatinga'!D12+'2002-2010_Cerrado'!D12+'2002-2010_MataAtlantica'!D12+'2002-2010_Pampa'!D12+'2002-2010_Pantanal'!D12)</f>
        <v>0</v>
      </c>
      <c r="E12" s="83">
        <f>('2002-2010_Amazonia'!E12+'2002-2010_Caatinga'!E12+'2002-2010_Cerrado'!E12+'2002-2010_MataAtlantica'!E12+'2002-2010_Pampa'!E12+'2002-2010_Pantanal'!E12)</f>
        <v>0</v>
      </c>
      <c r="F12" s="83">
        <f>('2002-2010_Amazonia'!F12+'2002-2010_Caatinga'!F12+'2002-2010_Cerrado'!F12+'2002-2010_MataAtlantica'!F12+'2002-2010_Pampa'!F12+'2002-2010_Pantanal'!F12)</f>
        <v>0</v>
      </c>
      <c r="G12" s="83">
        <f>('2002-2010_Amazonia'!G12+'2002-2010_Caatinga'!G12+'2002-2010_Cerrado'!G12+'2002-2010_MataAtlantica'!G12+'2002-2010_Pampa'!G12+'2002-2010_Pantanal'!G12)</f>
        <v>120.42434747197549</v>
      </c>
      <c r="H12" s="83">
        <f>('2002-2010_Amazonia'!H12+'2002-2010_Caatinga'!H12+'2002-2010_Cerrado'!H12+'2002-2010_MataAtlantica'!H12+'2002-2010_Pampa'!H12+'2002-2010_Pantanal'!H12)</f>
        <v>0</v>
      </c>
      <c r="I12" s="86">
        <f>('2002-2010_Amazonia'!I12+'2002-2010_Caatinga'!I12+'2002-2010_Cerrado'!I12+'2002-2010_MataAtlantica'!I12+'2002-2010_Pampa'!I12+'2002-2010_Pantanal'!I12)</f>
        <v>0</v>
      </c>
      <c r="J12" s="85">
        <f>('2002-2010_Amazonia'!J12+'2002-2010_Caatinga'!J12+'2002-2010_Cerrado'!J12+'2002-2010_MataAtlantica'!J12+'2002-2010_Pampa'!J12+'2002-2010_Pantanal'!J12)</f>
        <v>-113015.18932262769</v>
      </c>
      <c r="K12" s="86">
        <f>('2002-2010_Amazonia'!K12+'2002-2010_Caatinga'!K12+'2002-2010_Cerrado'!K12+'2002-2010_MataAtlantica'!K12+'2002-2010_Pampa'!K12+'2002-2010_Pantanal'!K12)</f>
        <v>151.70891905301769</v>
      </c>
      <c r="L12" s="87">
        <f>('2002-2010_Amazonia'!L12+'2002-2010_Caatinga'!L12+'2002-2010_Cerrado'!L12+'2002-2010_MataAtlantica'!L12+'2002-2010_Pampa'!L12+'2002-2010_Pantanal'!L12)</f>
        <v>0</v>
      </c>
      <c r="M12" s="87">
        <f>('2002-2010_Amazonia'!M12+'2002-2010_Caatinga'!M12+'2002-2010_Cerrado'!M12+'2002-2010_MataAtlantica'!M12+'2002-2010_Pampa'!M12+'2002-2010_Pantanal'!M12)</f>
        <v>0</v>
      </c>
      <c r="N12" s="87">
        <f>('2002-2010_Amazonia'!N12+'2002-2010_Caatinga'!N12+'2002-2010_Cerrado'!N12+'2002-2010_MataAtlantica'!N12+'2002-2010_Pampa'!N12+'2002-2010_Pantanal'!N12)</f>
        <v>0</v>
      </c>
      <c r="O12" s="87">
        <f>('2002-2010_Amazonia'!O12+'2002-2010_Caatinga'!O12+'2002-2010_Cerrado'!O12+'2002-2010_MataAtlantica'!O12+'2002-2010_Pampa'!O12+'2002-2010_Pantanal'!O12)</f>
        <v>21574.268935855805</v>
      </c>
      <c r="P12" s="87">
        <f>('2002-2010_Amazonia'!P12+'2002-2010_Caatinga'!P12+'2002-2010_Cerrado'!P12+'2002-2010_MataAtlantica'!P12+'2002-2010_Pampa'!P12+'2002-2010_Pantanal'!P12)</f>
        <v>0</v>
      </c>
      <c r="Q12" s="83">
        <f>('2002-2010_Amazonia'!Q12+'2002-2010_Caatinga'!Q12+'2002-2010_Cerrado'!Q12+'2002-2010_MataAtlantica'!Q12+'2002-2010_Pampa'!Q12+'2002-2010_Pantanal'!Q12)</f>
        <v>3035.5207815223785</v>
      </c>
      <c r="R12" s="83">
        <f>('2002-2010_Amazonia'!R12+'2002-2010_Caatinga'!R12+'2002-2010_Cerrado'!R12+'2002-2010_MataAtlantica'!R12+'2002-2010_Pampa'!R12+'2002-2010_Pantanal'!R12)</f>
        <v>0</v>
      </c>
      <c r="S12" s="83">
        <f>('2002-2010_Amazonia'!S12+'2002-2010_Caatinga'!S12+'2002-2010_Cerrado'!S12+'2002-2010_MataAtlantica'!S12+'2002-2010_Pampa'!S12+'2002-2010_Pantanal'!S12)</f>
        <v>0</v>
      </c>
      <c r="T12" s="83">
        <f>('2002-2010_Amazonia'!T12+'2002-2010_Caatinga'!T12+'2002-2010_Cerrado'!T12+'2002-2010_MataAtlantica'!T12+'2002-2010_Pampa'!T12+'2002-2010_Pantanal'!T12)</f>
        <v>379.59172178960887</v>
      </c>
      <c r="U12" s="83">
        <f>('2002-2010_Amazonia'!U12+'2002-2010_Caatinga'!U12+'2002-2010_Cerrado'!U12+'2002-2010_MataAtlantica'!U12+'2002-2010_Pampa'!U12+'2002-2010_Pantanal'!U12)</f>
        <v>0</v>
      </c>
      <c r="V12" s="88">
        <f>('2002-2010_Amazonia'!V12+'2002-2010_Caatinga'!V12+'2002-2010_Cerrado'!V12+'2002-2010_MataAtlantica'!V12+'2002-2010_Pampa'!V12+'2002-2010_Pantanal'!V12)</f>
        <v>148.52735768120908</v>
      </c>
      <c r="W12" s="83">
        <f>('2002-2010_Amazonia'!W12+'2002-2010_Caatinga'!W12+'2002-2010_Cerrado'!W12+'2002-2010_MataAtlantica'!W12+'2002-2010_Pampa'!W12+'2002-2010_Pantanal'!W12)</f>
        <v>0</v>
      </c>
      <c r="X12" s="83">
        <f>('2002-2010_Amazonia'!X12+'2002-2010_Caatinga'!X12+'2002-2010_Cerrado'!X12+'2002-2010_MataAtlantica'!X12+'2002-2010_Pampa'!X12+'2002-2010_Pantanal'!X12)</f>
        <v>0</v>
      </c>
      <c r="Y12" s="83">
        <f>('2002-2010_Amazonia'!Y12+'2002-2010_Caatinga'!Y12+'2002-2010_Cerrado'!Y12+'2002-2010_MataAtlantica'!Y12+'2002-2010_Pampa'!Y12+'2002-2010_Pantanal'!Y12)</f>
        <v>0</v>
      </c>
      <c r="Z12" s="83">
        <f>('2002-2010_Amazonia'!Z12+'2002-2010_Caatinga'!Z12+'2002-2010_Cerrado'!Z12+'2002-2010_MataAtlantica'!Z12+'2002-2010_Pampa'!Z12+'2002-2010_Pantanal'!Z12)</f>
        <v>0</v>
      </c>
      <c r="AA12" s="83">
        <f>('2002-2010_Amazonia'!AA12+'2002-2010_Caatinga'!AA12+'2002-2010_Cerrado'!AA12+'2002-2010_MataAtlantica'!AA12+'2002-2010_Pampa'!AA12+'2002-2010_Pantanal'!AA12)</f>
        <v>201.89808366090801</v>
      </c>
      <c r="AB12" s="83">
        <f>('2002-2010_Amazonia'!AB12+'2002-2010_Caatinga'!AB12+'2002-2010_Cerrado'!AB12+'2002-2010_MataAtlantica'!AB12+'2002-2010_Pampa'!AB12+'2002-2010_Pantanal'!AB12)</f>
        <v>0</v>
      </c>
      <c r="AC12" s="83">
        <f>('2002-2010_Amazonia'!AC12+'2002-2010_Caatinga'!AC12+'2002-2010_Cerrado'!AC12+'2002-2010_MataAtlantica'!AC12+'2002-2010_Pampa'!AC12+'2002-2010_Pantanal'!AC12)</f>
        <v>0</v>
      </c>
      <c r="AD12" s="44">
        <f t="shared" si="0"/>
        <v>-87403.249175592777</v>
      </c>
      <c r="AE12" s="45">
        <f t="shared" si="1"/>
        <v>-0.87539388381889394</v>
      </c>
      <c r="AF12" s="43"/>
    </row>
    <row r="13" spans="1:33" ht="19.95" customHeight="1" x14ac:dyDescent="0.3">
      <c r="A13" s="51">
        <v>8</v>
      </c>
      <c r="B13" s="116"/>
      <c r="C13" s="55" t="s">
        <v>17</v>
      </c>
      <c r="D13" s="83">
        <f>('2002-2010_Amazonia'!D13+'2002-2010_Caatinga'!D13+'2002-2010_Cerrado'!D13+'2002-2010_MataAtlantica'!D13+'2002-2010_Pampa'!D13+'2002-2010_Pantanal'!D13)</f>
        <v>0</v>
      </c>
      <c r="E13" s="83">
        <f>('2002-2010_Amazonia'!E13+'2002-2010_Caatinga'!E13+'2002-2010_Cerrado'!E13+'2002-2010_MataAtlantica'!E13+'2002-2010_Pampa'!E13+'2002-2010_Pantanal'!E13)</f>
        <v>0</v>
      </c>
      <c r="F13" s="83">
        <f>('2002-2010_Amazonia'!F13+'2002-2010_Caatinga'!F13+'2002-2010_Cerrado'!F13+'2002-2010_MataAtlantica'!F13+'2002-2010_Pampa'!F13+'2002-2010_Pantanal'!F13)</f>
        <v>0</v>
      </c>
      <c r="G13" s="83">
        <f>('2002-2010_Amazonia'!G13+'2002-2010_Caatinga'!G13+'2002-2010_Cerrado'!G13+'2002-2010_MataAtlantica'!G13+'2002-2010_Pampa'!G13+'2002-2010_Pantanal'!G13)</f>
        <v>-210.48080092007069</v>
      </c>
      <c r="H13" s="83">
        <f>('2002-2010_Amazonia'!H13+'2002-2010_Caatinga'!H13+'2002-2010_Cerrado'!H13+'2002-2010_MataAtlantica'!H13+'2002-2010_Pampa'!H13+'2002-2010_Pantanal'!H13)</f>
        <v>0</v>
      </c>
      <c r="I13" s="86">
        <f>('2002-2010_Amazonia'!I13+'2002-2010_Caatinga'!I13+'2002-2010_Cerrado'!I13+'2002-2010_MataAtlantica'!I13+'2002-2010_Pampa'!I13+'2002-2010_Pantanal'!I13)</f>
        <v>0</v>
      </c>
      <c r="J13" s="86">
        <f>('2002-2010_Amazonia'!J13+'2002-2010_Caatinga'!J13+'2002-2010_Cerrado'!J13+'2002-2010_MataAtlantica'!J13+'2002-2010_Pampa'!J13+'2002-2010_Pantanal'!J13)</f>
        <v>0</v>
      </c>
      <c r="K13" s="85">
        <f>('2002-2010_Amazonia'!K13+'2002-2010_Caatinga'!K13+'2002-2010_Cerrado'!K13+'2002-2010_MataAtlantica'!K13+'2002-2010_Pampa'!K13+'2002-2010_Pantanal'!K13)</f>
        <v>0</v>
      </c>
      <c r="L13" s="87">
        <f>('2002-2010_Amazonia'!L13+'2002-2010_Caatinga'!L13+'2002-2010_Cerrado'!L13+'2002-2010_MataAtlantica'!L13+'2002-2010_Pampa'!L13+'2002-2010_Pantanal'!L13)</f>
        <v>0</v>
      </c>
      <c r="M13" s="87">
        <f>('2002-2010_Amazonia'!M13+'2002-2010_Caatinga'!M13+'2002-2010_Cerrado'!M13+'2002-2010_MataAtlantica'!M13+'2002-2010_Pampa'!M13+'2002-2010_Pantanal'!M13)</f>
        <v>0</v>
      </c>
      <c r="N13" s="87">
        <f>('2002-2010_Amazonia'!N13+'2002-2010_Caatinga'!N13+'2002-2010_Cerrado'!N13+'2002-2010_MataAtlantica'!N13+'2002-2010_Pampa'!N13+'2002-2010_Pantanal'!N13)</f>
        <v>0</v>
      </c>
      <c r="O13" s="87">
        <f>('2002-2010_Amazonia'!O13+'2002-2010_Caatinga'!O13+'2002-2010_Cerrado'!O13+'2002-2010_MataAtlantica'!O13+'2002-2010_Pampa'!O13+'2002-2010_Pantanal'!O13)</f>
        <v>7248.8503726062581</v>
      </c>
      <c r="P13" s="87">
        <f>('2002-2010_Amazonia'!P13+'2002-2010_Caatinga'!P13+'2002-2010_Cerrado'!P13+'2002-2010_MataAtlantica'!P13+'2002-2010_Pampa'!P13+'2002-2010_Pantanal'!P13)</f>
        <v>0</v>
      </c>
      <c r="Q13" s="83">
        <f>('2002-2010_Amazonia'!Q13+'2002-2010_Caatinga'!Q13+'2002-2010_Cerrado'!Q13+'2002-2010_MataAtlantica'!Q13+'2002-2010_Pampa'!Q13+'2002-2010_Pantanal'!Q13)</f>
        <v>534.32809254914037</v>
      </c>
      <c r="R13" s="83">
        <f>('2002-2010_Amazonia'!R13+'2002-2010_Caatinga'!R13+'2002-2010_Cerrado'!R13+'2002-2010_MataAtlantica'!R13+'2002-2010_Pampa'!R13+'2002-2010_Pantanal'!R13)</f>
        <v>0</v>
      </c>
      <c r="S13" s="83">
        <f>('2002-2010_Amazonia'!S13+'2002-2010_Caatinga'!S13+'2002-2010_Cerrado'!S13+'2002-2010_MataAtlantica'!S13+'2002-2010_Pampa'!S13+'2002-2010_Pantanal'!S13)</f>
        <v>0</v>
      </c>
      <c r="T13" s="83">
        <f>('2002-2010_Amazonia'!T13+'2002-2010_Caatinga'!T13+'2002-2010_Cerrado'!T13+'2002-2010_MataAtlantica'!T13+'2002-2010_Pampa'!T13+'2002-2010_Pantanal'!T13)</f>
        <v>7.3561435198793994</v>
      </c>
      <c r="U13" s="83">
        <f>('2002-2010_Amazonia'!U13+'2002-2010_Caatinga'!U13+'2002-2010_Cerrado'!U13+'2002-2010_MataAtlantica'!U13+'2002-2010_Pampa'!U13+'2002-2010_Pantanal'!U13)</f>
        <v>0</v>
      </c>
      <c r="V13" s="88">
        <f>('2002-2010_Amazonia'!V13+'2002-2010_Caatinga'!V13+'2002-2010_Cerrado'!V13+'2002-2010_MataAtlantica'!V13+'2002-2010_Pampa'!V13+'2002-2010_Pantanal'!V13)</f>
        <v>15.8562421827989</v>
      </c>
      <c r="W13" s="83">
        <f>('2002-2010_Amazonia'!W13+'2002-2010_Caatinga'!W13+'2002-2010_Cerrado'!W13+'2002-2010_MataAtlantica'!W13+'2002-2010_Pampa'!W13+'2002-2010_Pantanal'!W13)</f>
        <v>0</v>
      </c>
      <c r="X13" s="83">
        <f>('2002-2010_Amazonia'!X13+'2002-2010_Caatinga'!X13+'2002-2010_Cerrado'!X13+'2002-2010_MataAtlantica'!X13+'2002-2010_Pampa'!X13+'2002-2010_Pantanal'!X13)</f>
        <v>0</v>
      </c>
      <c r="Y13" s="83">
        <f>('2002-2010_Amazonia'!Y13+'2002-2010_Caatinga'!Y13+'2002-2010_Cerrado'!Y13+'2002-2010_MataAtlantica'!Y13+'2002-2010_Pampa'!Y13+'2002-2010_Pantanal'!Y13)</f>
        <v>0</v>
      </c>
      <c r="Z13" s="83">
        <f>('2002-2010_Amazonia'!Z13+'2002-2010_Caatinga'!Z13+'2002-2010_Cerrado'!Z13+'2002-2010_MataAtlantica'!Z13+'2002-2010_Pampa'!Z13+'2002-2010_Pantanal'!Z13)</f>
        <v>0</v>
      </c>
      <c r="AA13" s="83">
        <f>('2002-2010_Amazonia'!AA13+'2002-2010_Caatinga'!AA13+'2002-2010_Cerrado'!AA13+'2002-2010_MataAtlantica'!AA13+'2002-2010_Pampa'!AA13+'2002-2010_Pantanal'!AA13)</f>
        <v>3.9854972583643002</v>
      </c>
      <c r="AB13" s="83">
        <f>('2002-2010_Amazonia'!AB13+'2002-2010_Caatinga'!AB13+'2002-2010_Cerrado'!AB13+'2002-2010_MataAtlantica'!AB13+'2002-2010_Pampa'!AB13+'2002-2010_Pantanal'!AB13)</f>
        <v>0</v>
      </c>
      <c r="AC13" s="83">
        <f>('2002-2010_Amazonia'!AC13+'2002-2010_Caatinga'!AC13+'2002-2010_Cerrado'!AC13+'2002-2010_MataAtlantica'!AC13+'2002-2010_Pampa'!AC13+'2002-2010_Pantanal'!AC13)</f>
        <v>0</v>
      </c>
      <c r="AD13" s="44">
        <f t="shared" si="0"/>
        <v>7599.89554719637</v>
      </c>
      <c r="AE13" s="45">
        <f t="shared" si="1"/>
        <v>7.6117331362733381E-2</v>
      </c>
      <c r="AF13" s="43"/>
      <c r="AG13" s="99" t="s">
        <v>79</v>
      </c>
    </row>
    <row r="14" spans="1:33" ht="19.95" customHeight="1" x14ac:dyDescent="0.3">
      <c r="A14" s="51">
        <v>9</v>
      </c>
      <c r="B14" s="116"/>
      <c r="C14" s="55" t="s">
        <v>18</v>
      </c>
      <c r="D14" s="83">
        <f>('2002-2010_Amazonia'!D14+'2002-2010_Caatinga'!D14+'2002-2010_Cerrado'!D14+'2002-2010_MataAtlantica'!D14+'2002-2010_Pampa'!D14+'2002-2010_Pantanal'!D14)</f>
        <v>0</v>
      </c>
      <c r="E14" s="83">
        <f>('2002-2010_Amazonia'!E14+'2002-2010_Caatinga'!E14+'2002-2010_Cerrado'!E14+'2002-2010_MataAtlantica'!E14+'2002-2010_Pampa'!E14+'2002-2010_Pantanal'!E14)</f>
        <v>0</v>
      </c>
      <c r="F14" s="83">
        <f>('2002-2010_Amazonia'!F14+'2002-2010_Caatinga'!F14+'2002-2010_Cerrado'!F14+'2002-2010_MataAtlantica'!F14+'2002-2010_Pampa'!F14+'2002-2010_Pantanal'!F14)</f>
        <v>0</v>
      </c>
      <c r="G14" s="83">
        <f>('2002-2010_Amazonia'!G14+'2002-2010_Caatinga'!G14+'2002-2010_Cerrado'!G14+'2002-2010_MataAtlantica'!G14+'2002-2010_Pampa'!G14+'2002-2010_Pantanal'!G14)</f>
        <v>-28697.707280219649</v>
      </c>
      <c r="H14" s="83">
        <f>('2002-2010_Amazonia'!H14+'2002-2010_Caatinga'!H14+'2002-2010_Cerrado'!H14+'2002-2010_MataAtlantica'!H14+'2002-2010_Pampa'!H14+'2002-2010_Pantanal'!H14)</f>
        <v>0</v>
      </c>
      <c r="I14" s="87">
        <f>('2002-2010_Amazonia'!I14+'2002-2010_Caatinga'!I14+'2002-2010_Cerrado'!I14+'2002-2010_MataAtlantica'!I14+'2002-2010_Pampa'!I14+'2002-2010_Pantanal'!I14)</f>
        <v>0</v>
      </c>
      <c r="J14" s="87">
        <f>('2002-2010_Amazonia'!J14+'2002-2010_Caatinga'!J14+'2002-2010_Cerrado'!J14+'2002-2010_MataAtlantica'!J14+'2002-2010_Pampa'!J14+'2002-2010_Pantanal'!J14)</f>
        <v>0</v>
      </c>
      <c r="K14" s="87">
        <f>('2002-2010_Amazonia'!K14+'2002-2010_Caatinga'!K14+'2002-2010_Cerrado'!K14+'2002-2010_MataAtlantica'!K14+'2002-2010_Pampa'!K14+'2002-2010_Pantanal'!K14)</f>
        <v>0</v>
      </c>
      <c r="L14" s="89">
        <f>('2002-2010_Amazonia'!L14+'2002-2010_Caatinga'!L14+'2002-2010_Cerrado'!L14+'2002-2010_MataAtlantica'!L14+'2002-2010_Pampa'!L14+'2002-2010_Pantanal'!L14)</f>
        <v>0</v>
      </c>
      <c r="M14" s="90">
        <f>('2002-2010_Amazonia'!M14+'2002-2010_Caatinga'!M14+'2002-2010_Cerrado'!M14+'2002-2010_MataAtlantica'!M14+'2002-2010_Pampa'!M14+'2002-2010_Pantanal'!M14)</f>
        <v>-2634.2790844054202</v>
      </c>
      <c r="N14" s="90">
        <f>('2002-2010_Amazonia'!N14+'2002-2010_Caatinga'!N14+'2002-2010_Cerrado'!N14+'2002-2010_MataAtlantica'!N14+'2002-2010_Pampa'!N14+'2002-2010_Pantanal'!N14)</f>
        <v>93.575458191518209</v>
      </c>
      <c r="O14" s="90">
        <f>('2002-2010_Amazonia'!O14+'2002-2010_Caatinga'!O14+'2002-2010_Cerrado'!O14+'2002-2010_MataAtlantica'!O14+'2002-2010_Pampa'!O14+'2002-2010_Pantanal'!O14)</f>
        <v>33511.240112261876</v>
      </c>
      <c r="P14" s="90">
        <f>('2002-2010_Amazonia'!P14+'2002-2010_Caatinga'!P14+'2002-2010_Cerrado'!P14+'2002-2010_MataAtlantica'!P14+'2002-2010_Pampa'!P14+'2002-2010_Pantanal'!P14)</f>
        <v>0</v>
      </c>
      <c r="Q14" s="83">
        <f>('2002-2010_Amazonia'!Q14+'2002-2010_Caatinga'!Q14+'2002-2010_Cerrado'!Q14+'2002-2010_MataAtlantica'!Q14+'2002-2010_Pampa'!Q14+'2002-2010_Pantanal'!Q14)</f>
        <v>19041.83797616178</v>
      </c>
      <c r="R14" s="83">
        <f>('2002-2010_Amazonia'!R14+'2002-2010_Caatinga'!R14+'2002-2010_Cerrado'!R14+'2002-2010_MataAtlantica'!R14+'2002-2010_Pampa'!R14+'2002-2010_Pantanal'!R14)</f>
        <v>0</v>
      </c>
      <c r="S14" s="83">
        <f>('2002-2010_Amazonia'!S14+'2002-2010_Caatinga'!S14+'2002-2010_Cerrado'!S14+'2002-2010_MataAtlantica'!S14+'2002-2010_Pampa'!S14+'2002-2010_Pantanal'!S14)</f>
        <v>0</v>
      </c>
      <c r="T14" s="83">
        <f>('2002-2010_Amazonia'!T14+'2002-2010_Caatinga'!T14+'2002-2010_Cerrado'!T14+'2002-2010_MataAtlantica'!T14+'2002-2010_Pampa'!T14+'2002-2010_Pantanal'!T14)</f>
        <v>264.21159408065853</v>
      </c>
      <c r="U14" s="83">
        <f>('2002-2010_Amazonia'!U14+'2002-2010_Caatinga'!U14+'2002-2010_Cerrado'!U14+'2002-2010_MataAtlantica'!U14+'2002-2010_Pampa'!U14+'2002-2010_Pantanal'!U14)</f>
        <v>0</v>
      </c>
      <c r="V14" s="88">
        <f>('2002-2010_Amazonia'!V14+'2002-2010_Caatinga'!V14+'2002-2010_Cerrado'!V14+'2002-2010_MataAtlantica'!V14+'2002-2010_Pampa'!V14+'2002-2010_Pantanal'!V14)</f>
        <v>865.21182967961033</v>
      </c>
      <c r="W14" s="83">
        <f>('2002-2010_Amazonia'!W14+'2002-2010_Caatinga'!W14+'2002-2010_Cerrado'!W14+'2002-2010_MataAtlantica'!W14+'2002-2010_Pampa'!W14+'2002-2010_Pantanal'!W14)</f>
        <v>0</v>
      </c>
      <c r="X14" s="83">
        <f>('2002-2010_Amazonia'!X14+'2002-2010_Caatinga'!X14+'2002-2010_Cerrado'!X14+'2002-2010_MataAtlantica'!X14+'2002-2010_Pampa'!X14+'2002-2010_Pantanal'!X14)</f>
        <v>0</v>
      </c>
      <c r="Y14" s="83">
        <f>('2002-2010_Amazonia'!Y14+'2002-2010_Caatinga'!Y14+'2002-2010_Cerrado'!Y14+'2002-2010_MataAtlantica'!Y14+'2002-2010_Pampa'!Y14+'2002-2010_Pantanal'!Y14)</f>
        <v>0</v>
      </c>
      <c r="Z14" s="83">
        <f>('2002-2010_Amazonia'!Z14+'2002-2010_Caatinga'!Z14+'2002-2010_Cerrado'!Z14+'2002-2010_MataAtlantica'!Z14+'2002-2010_Pampa'!Z14+'2002-2010_Pantanal'!Z14)</f>
        <v>0</v>
      </c>
      <c r="AA14" s="83">
        <f>('2002-2010_Amazonia'!AA14+'2002-2010_Caatinga'!AA14+'2002-2010_Cerrado'!AA14+'2002-2010_MataAtlantica'!AA14+'2002-2010_Pampa'!AA14+'2002-2010_Pantanal'!AA14)</f>
        <v>139.6132386447606</v>
      </c>
      <c r="AB14" s="83">
        <f>('2002-2010_Amazonia'!AB14+'2002-2010_Caatinga'!AB14+'2002-2010_Cerrado'!AB14+'2002-2010_MataAtlantica'!AB14+'2002-2010_Pampa'!AB14+'2002-2010_Pantanal'!AB14)</f>
        <v>2.9781444908396</v>
      </c>
      <c r="AC14" s="83">
        <f>('2002-2010_Amazonia'!AC14+'2002-2010_Caatinga'!AC14+'2002-2010_Cerrado'!AC14+'2002-2010_MataAtlantica'!AC14+'2002-2010_Pampa'!AC14+'2002-2010_Pantanal'!AC14)</f>
        <v>0</v>
      </c>
      <c r="AD14" s="44">
        <f t="shared" si="0"/>
        <v>22586.681988885972</v>
      </c>
      <c r="AE14" s="45">
        <f t="shared" si="1"/>
        <v>0.22621862980300414</v>
      </c>
      <c r="AF14" s="43"/>
    </row>
    <row r="15" spans="1:33" ht="19.95" customHeight="1" x14ac:dyDescent="0.3">
      <c r="A15" s="51">
        <v>10</v>
      </c>
      <c r="B15" s="116"/>
      <c r="C15" s="55" t="s">
        <v>19</v>
      </c>
      <c r="D15" s="83">
        <f>('2002-2010_Amazonia'!D15+'2002-2010_Caatinga'!D15+'2002-2010_Cerrado'!D15+'2002-2010_MataAtlantica'!D15+'2002-2010_Pampa'!D15+'2002-2010_Pantanal'!D15)</f>
        <v>0</v>
      </c>
      <c r="E15" s="83">
        <f>('2002-2010_Amazonia'!E15+'2002-2010_Caatinga'!E15+'2002-2010_Cerrado'!E15+'2002-2010_MataAtlantica'!E15+'2002-2010_Pampa'!E15+'2002-2010_Pantanal'!E15)</f>
        <v>0</v>
      </c>
      <c r="F15" s="83">
        <f>('2002-2010_Amazonia'!F15+'2002-2010_Caatinga'!F15+'2002-2010_Cerrado'!F15+'2002-2010_MataAtlantica'!F15+'2002-2010_Pampa'!F15+'2002-2010_Pantanal'!F15)</f>
        <v>0</v>
      </c>
      <c r="G15" s="83">
        <f>('2002-2010_Amazonia'!G15+'2002-2010_Caatinga'!G15+'2002-2010_Cerrado'!G15+'2002-2010_MataAtlantica'!G15+'2002-2010_Pampa'!G15+'2002-2010_Pantanal'!G15)</f>
        <v>-1194.1621811577477</v>
      </c>
      <c r="H15" s="83">
        <f>('2002-2010_Amazonia'!H15+'2002-2010_Caatinga'!H15+'2002-2010_Cerrado'!H15+'2002-2010_MataAtlantica'!H15+'2002-2010_Pampa'!H15+'2002-2010_Pantanal'!H15)</f>
        <v>0</v>
      </c>
      <c r="I15" s="87">
        <f>('2002-2010_Amazonia'!I15+'2002-2010_Caatinga'!I15+'2002-2010_Cerrado'!I15+'2002-2010_MataAtlantica'!I15+'2002-2010_Pampa'!I15+'2002-2010_Pantanal'!I15)</f>
        <v>0</v>
      </c>
      <c r="J15" s="87">
        <f>('2002-2010_Amazonia'!J15+'2002-2010_Caatinga'!J15+'2002-2010_Cerrado'!J15+'2002-2010_MataAtlantica'!J15+'2002-2010_Pampa'!J15+'2002-2010_Pantanal'!J15)</f>
        <v>0</v>
      </c>
      <c r="K15" s="87">
        <f>('2002-2010_Amazonia'!K15+'2002-2010_Caatinga'!K15+'2002-2010_Cerrado'!K15+'2002-2010_MataAtlantica'!K15+'2002-2010_Pampa'!K15+'2002-2010_Pantanal'!K15)</f>
        <v>0</v>
      </c>
      <c r="L15" s="90">
        <f>('2002-2010_Amazonia'!L15+'2002-2010_Caatinga'!L15+'2002-2010_Cerrado'!L15+'2002-2010_MataAtlantica'!L15+'2002-2010_Pampa'!L15+'2002-2010_Pantanal'!L15)</f>
        <v>0</v>
      </c>
      <c r="M15" s="89">
        <f>('2002-2010_Amazonia'!M15+'2002-2010_Caatinga'!M15+'2002-2010_Cerrado'!M15+'2002-2010_MataAtlantica'!M15+'2002-2010_Pampa'!M15+'2002-2010_Pantanal'!M15)</f>
        <v>-33481.169595938889</v>
      </c>
      <c r="N15" s="90">
        <f>('2002-2010_Amazonia'!N15+'2002-2010_Caatinga'!N15+'2002-2010_Cerrado'!N15+'2002-2010_MataAtlantica'!N15+'2002-2010_Pampa'!N15+'2002-2010_Pantanal'!N15)</f>
        <v>22.450446369635298</v>
      </c>
      <c r="O15" s="90">
        <f>('2002-2010_Amazonia'!O15+'2002-2010_Caatinga'!O15+'2002-2010_Cerrado'!O15+'2002-2010_MataAtlantica'!O15+'2002-2010_Pampa'!O15+'2002-2010_Pantanal'!O15)</f>
        <v>1809.6830256196101</v>
      </c>
      <c r="P15" s="90">
        <f>('2002-2010_Amazonia'!P15+'2002-2010_Caatinga'!P15+'2002-2010_Cerrado'!P15+'2002-2010_MataAtlantica'!P15+'2002-2010_Pampa'!P15+'2002-2010_Pantanal'!P15)</f>
        <v>0</v>
      </c>
      <c r="Q15" s="83">
        <f>('2002-2010_Amazonia'!Q15+'2002-2010_Caatinga'!Q15+'2002-2010_Cerrado'!Q15+'2002-2010_MataAtlantica'!Q15+'2002-2010_Pampa'!Q15+'2002-2010_Pantanal'!Q15)</f>
        <v>864.19175825888578</v>
      </c>
      <c r="R15" s="83">
        <f>('2002-2010_Amazonia'!R15+'2002-2010_Caatinga'!R15+'2002-2010_Cerrado'!R15+'2002-2010_MataAtlantica'!R15+'2002-2010_Pampa'!R15+'2002-2010_Pantanal'!R15)</f>
        <v>0</v>
      </c>
      <c r="S15" s="83">
        <f>('2002-2010_Amazonia'!S15+'2002-2010_Caatinga'!S15+'2002-2010_Cerrado'!S15+'2002-2010_MataAtlantica'!S15+'2002-2010_Pampa'!S15+'2002-2010_Pantanal'!S15)</f>
        <v>0</v>
      </c>
      <c r="T15" s="83">
        <f>('2002-2010_Amazonia'!T15+'2002-2010_Caatinga'!T15+'2002-2010_Cerrado'!T15+'2002-2010_MataAtlantica'!T15+'2002-2010_Pampa'!T15+'2002-2010_Pantanal'!T15)</f>
        <v>45.655048167691504</v>
      </c>
      <c r="U15" s="83">
        <f>('2002-2010_Amazonia'!U15+'2002-2010_Caatinga'!U15+'2002-2010_Cerrado'!U15+'2002-2010_MataAtlantica'!U15+'2002-2010_Pampa'!U15+'2002-2010_Pantanal'!U15)</f>
        <v>0</v>
      </c>
      <c r="V15" s="83">
        <f>('2002-2010_Amazonia'!V15+'2002-2010_Caatinga'!V15+'2002-2010_Cerrado'!V15+'2002-2010_MataAtlantica'!V15+'2002-2010_Pampa'!V15+'2002-2010_Pantanal'!V15)</f>
        <v>21.408690949716298</v>
      </c>
      <c r="W15" s="83">
        <f>('2002-2010_Amazonia'!W15+'2002-2010_Caatinga'!W15+'2002-2010_Cerrado'!W15+'2002-2010_MataAtlantica'!W15+'2002-2010_Pampa'!W15+'2002-2010_Pantanal'!W15)</f>
        <v>0</v>
      </c>
      <c r="X15" s="83">
        <f>('2002-2010_Amazonia'!X15+'2002-2010_Caatinga'!X15+'2002-2010_Cerrado'!X15+'2002-2010_MataAtlantica'!X15+'2002-2010_Pampa'!X15+'2002-2010_Pantanal'!X15)</f>
        <v>0</v>
      </c>
      <c r="Y15" s="83">
        <f>('2002-2010_Amazonia'!Y15+'2002-2010_Caatinga'!Y15+'2002-2010_Cerrado'!Y15+'2002-2010_MataAtlantica'!Y15+'2002-2010_Pampa'!Y15+'2002-2010_Pantanal'!Y15)</f>
        <v>0</v>
      </c>
      <c r="Z15" s="83">
        <f>('2002-2010_Amazonia'!Z15+'2002-2010_Caatinga'!Z15+'2002-2010_Cerrado'!Z15+'2002-2010_MataAtlantica'!Z15+'2002-2010_Pampa'!Z15+'2002-2010_Pantanal'!Z15)</f>
        <v>0</v>
      </c>
      <c r="AA15" s="83">
        <f>('2002-2010_Amazonia'!AA15+'2002-2010_Caatinga'!AA15+'2002-2010_Cerrado'!AA15+'2002-2010_MataAtlantica'!AA15+'2002-2010_Pampa'!AA15+'2002-2010_Pantanal'!AA15)</f>
        <v>101.7136172374211</v>
      </c>
      <c r="AB15" s="83">
        <f>('2002-2010_Amazonia'!AB15+'2002-2010_Caatinga'!AB15+'2002-2010_Cerrado'!AB15+'2002-2010_MataAtlantica'!AB15+'2002-2010_Pampa'!AB15+'2002-2010_Pantanal'!AB15)</f>
        <v>0.3416748633767</v>
      </c>
      <c r="AC15" s="83">
        <f>('2002-2010_Amazonia'!AC15+'2002-2010_Caatinga'!AC15+'2002-2010_Cerrado'!AC15+'2002-2010_MataAtlantica'!AC15+'2002-2010_Pampa'!AC15+'2002-2010_Pantanal'!AC15)</f>
        <v>0</v>
      </c>
      <c r="AD15" s="44">
        <f t="shared" si="0"/>
        <v>-31809.8875156303</v>
      </c>
      <c r="AE15" s="45">
        <f t="shared" si="1"/>
        <v>-0.31859434561988526</v>
      </c>
      <c r="AF15" s="43"/>
    </row>
    <row r="16" spans="1:33" ht="19.95" customHeight="1" x14ac:dyDescent="0.3">
      <c r="A16" s="51">
        <v>11</v>
      </c>
      <c r="B16" s="116"/>
      <c r="C16" s="55" t="s">
        <v>60</v>
      </c>
      <c r="D16" s="83">
        <f>('2002-2010_Amazonia'!D16+'2002-2010_Caatinga'!D16+'2002-2010_Cerrado'!D16+'2002-2010_MataAtlantica'!D16+'2002-2010_Pampa'!D16+'2002-2010_Pantanal'!D16)</f>
        <v>0</v>
      </c>
      <c r="E16" s="83">
        <f>('2002-2010_Amazonia'!E16+'2002-2010_Caatinga'!E16+'2002-2010_Cerrado'!E16+'2002-2010_MataAtlantica'!E16+'2002-2010_Pampa'!E16+'2002-2010_Pantanal'!E16)</f>
        <v>0</v>
      </c>
      <c r="F16" s="83">
        <f>('2002-2010_Amazonia'!F16+'2002-2010_Caatinga'!F16+'2002-2010_Cerrado'!F16+'2002-2010_MataAtlantica'!F16+'2002-2010_Pampa'!F16+'2002-2010_Pantanal'!F16)</f>
        <v>0</v>
      </c>
      <c r="G16" s="83">
        <f>('2002-2010_Amazonia'!G16+'2002-2010_Caatinga'!G16+'2002-2010_Cerrado'!G16+'2002-2010_MataAtlantica'!G16+'2002-2010_Pampa'!G16+'2002-2010_Pantanal'!G16)</f>
        <v>-584.85628727108428</v>
      </c>
      <c r="H16" s="83">
        <f>('2002-2010_Amazonia'!H16+'2002-2010_Caatinga'!H16+'2002-2010_Cerrado'!H16+'2002-2010_MataAtlantica'!H16+'2002-2010_Pampa'!H16+'2002-2010_Pantanal'!H16)</f>
        <v>0</v>
      </c>
      <c r="I16" s="87">
        <f>('2002-2010_Amazonia'!I16+'2002-2010_Caatinga'!I16+'2002-2010_Cerrado'!I16+'2002-2010_MataAtlantica'!I16+'2002-2010_Pampa'!I16+'2002-2010_Pantanal'!I16)</f>
        <v>0</v>
      </c>
      <c r="J16" s="87">
        <f>('2002-2010_Amazonia'!J16+'2002-2010_Caatinga'!J16+'2002-2010_Cerrado'!J16+'2002-2010_MataAtlantica'!J16+'2002-2010_Pampa'!J16+'2002-2010_Pantanal'!J16)</f>
        <v>0</v>
      </c>
      <c r="K16" s="87">
        <f>('2002-2010_Amazonia'!K16+'2002-2010_Caatinga'!K16+'2002-2010_Cerrado'!K16+'2002-2010_MataAtlantica'!K16+'2002-2010_Pampa'!K16+'2002-2010_Pantanal'!K16)</f>
        <v>0</v>
      </c>
      <c r="L16" s="90">
        <f>('2002-2010_Amazonia'!L16+'2002-2010_Caatinga'!L16+'2002-2010_Cerrado'!L16+'2002-2010_MataAtlantica'!L16+'2002-2010_Pampa'!L16+'2002-2010_Pantanal'!L16)</f>
        <v>0</v>
      </c>
      <c r="M16" s="90">
        <f>('2002-2010_Amazonia'!M16+'2002-2010_Caatinga'!M16+'2002-2010_Cerrado'!M16+'2002-2010_MataAtlantica'!M16+'2002-2010_Pampa'!M16+'2002-2010_Pantanal'!M16)</f>
        <v>0</v>
      </c>
      <c r="N16" s="85">
        <f>('2002-2010_Amazonia'!N16+'2002-2010_Caatinga'!N16+'2002-2010_Cerrado'!N16+'2002-2010_MataAtlantica'!N16+'2002-2010_Pampa'!N16+'2002-2010_Pantanal'!N16)</f>
        <v>0</v>
      </c>
      <c r="O16" s="90">
        <f>('2002-2010_Amazonia'!O16+'2002-2010_Caatinga'!O16+'2002-2010_Cerrado'!O16+'2002-2010_MataAtlantica'!O16+'2002-2010_Pampa'!O16+'2002-2010_Pantanal'!O16)</f>
        <v>-202.36747581349579</v>
      </c>
      <c r="P16" s="90">
        <f>('2002-2010_Amazonia'!P16+'2002-2010_Caatinga'!P16+'2002-2010_Cerrado'!P16+'2002-2010_MataAtlantica'!P16+'2002-2010_Pampa'!P16+'2002-2010_Pantanal'!P16)</f>
        <v>0</v>
      </c>
      <c r="Q16" s="83">
        <f>('2002-2010_Amazonia'!Q16+'2002-2010_Caatinga'!Q16+'2002-2010_Cerrado'!Q16+'2002-2010_MataAtlantica'!Q16+'2002-2010_Pampa'!Q16+'2002-2010_Pantanal'!Q16)</f>
        <v>190.62975831044074</v>
      </c>
      <c r="R16" s="83">
        <f>('2002-2010_Amazonia'!R16+'2002-2010_Caatinga'!R16+'2002-2010_Cerrado'!R16+'2002-2010_MataAtlantica'!R16+'2002-2010_Pampa'!R16+'2002-2010_Pantanal'!R16)</f>
        <v>0</v>
      </c>
      <c r="S16" s="83">
        <f>('2002-2010_Amazonia'!S16+'2002-2010_Caatinga'!S16+'2002-2010_Cerrado'!S16+'2002-2010_MataAtlantica'!S16+'2002-2010_Pampa'!S16+'2002-2010_Pantanal'!S16)</f>
        <v>0</v>
      </c>
      <c r="T16" s="83">
        <f>('2002-2010_Amazonia'!T16+'2002-2010_Caatinga'!T16+'2002-2010_Cerrado'!T16+'2002-2010_MataAtlantica'!T16+'2002-2010_Pampa'!T16+'2002-2010_Pantanal'!T16)</f>
        <v>3.4850543540515</v>
      </c>
      <c r="U16" s="83">
        <f>('2002-2010_Amazonia'!U16+'2002-2010_Caatinga'!U16+'2002-2010_Cerrado'!U16+'2002-2010_MataAtlantica'!U16+'2002-2010_Pampa'!U16+'2002-2010_Pantanal'!U16)</f>
        <v>0</v>
      </c>
      <c r="V16" s="83">
        <f>('2002-2010_Amazonia'!V16+'2002-2010_Caatinga'!V16+'2002-2010_Cerrado'!V16+'2002-2010_MataAtlantica'!V16+'2002-2010_Pampa'!V16+'2002-2010_Pantanal'!V16)</f>
        <v>6.9107491942371997</v>
      </c>
      <c r="W16" s="83">
        <f>('2002-2010_Amazonia'!W16+'2002-2010_Caatinga'!W16+'2002-2010_Cerrado'!W16+'2002-2010_MataAtlantica'!W16+'2002-2010_Pampa'!W16+'2002-2010_Pantanal'!W16)</f>
        <v>0</v>
      </c>
      <c r="X16" s="83">
        <f>('2002-2010_Amazonia'!X16+'2002-2010_Caatinga'!X16+'2002-2010_Cerrado'!X16+'2002-2010_MataAtlantica'!X16+'2002-2010_Pampa'!X16+'2002-2010_Pantanal'!X16)</f>
        <v>0</v>
      </c>
      <c r="Y16" s="83">
        <f>('2002-2010_Amazonia'!Y16+'2002-2010_Caatinga'!Y16+'2002-2010_Cerrado'!Y16+'2002-2010_MataAtlantica'!Y16+'2002-2010_Pampa'!Y16+'2002-2010_Pantanal'!Y16)</f>
        <v>0</v>
      </c>
      <c r="Z16" s="83">
        <f>('2002-2010_Amazonia'!Z16+'2002-2010_Caatinga'!Z16+'2002-2010_Cerrado'!Z16+'2002-2010_MataAtlantica'!Z16+'2002-2010_Pampa'!Z16+'2002-2010_Pantanal'!Z16)</f>
        <v>0</v>
      </c>
      <c r="AA16" s="83">
        <f>('2002-2010_Amazonia'!AA16+'2002-2010_Caatinga'!AA16+'2002-2010_Cerrado'!AA16+'2002-2010_MataAtlantica'!AA16+'2002-2010_Pampa'!AA16+'2002-2010_Pantanal'!AA16)</f>
        <v>3.2415850746905002</v>
      </c>
      <c r="AB16" s="83">
        <f>('2002-2010_Amazonia'!AB16+'2002-2010_Caatinga'!AB16+'2002-2010_Cerrado'!AB16+'2002-2010_MataAtlantica'!AB16+'2002-2010_Pampa'!AB16+'2002-2010_Pantanal'!AB16)</f>
        <v>0</v>
      </c>
      <c r="AC16" s="83">
        <f>('2002-2010_Amazonia'!AC16+'2002-2010_Caatinga'!AC16+'2002-2010_Cerrado'!AC16+'2002-2010_MataAtlantica'!AC16+'2002-2010_Pampa'!AC16+'2002-2010_Pantanal'!AC16)</f>
        <v>0</v>
      </c>
      <c r="AD16" s="44">
        <f t="shared" si="0"/>
        <v>-582.95661615116012</v>
      </c>
      <c r="AE16" s="45">
        <f t="shared" si="1"/>
        <v>-5.8386462874539143E-3</v>
      </c>
      <c r="AF16" s="43"/>
    </row>
    <row r="17" spans="1:32" ht="19.95" customHeight="1" x14ac:dyDescent="0.3">
      <c r="A17" s="51">
        <v>12</v>
      </c>
      <c r="B17" s="116"/>
      <c r="C17" s="55" t="s">
        <v>61</v>
      </c>
      <c r="D17" s="83">
        <f>('2002-2010_Amazonia'!D17+'2002-2010_Caatinga'!D17+'2002-2010_Cerrado'!D17+'2002-2010_MataAtlantica'!D17+'2002-2010_Pampa'!D17+'2002-2010_Pantanal'!D17)</f>
        <v>0</v>
      </c>
      <c r="E17" s="83">
        <f>('2002-2010_Amazonia'!E17+'2002-2010_Caatinga'!E17+'2002-2010_Cerrado'!E17+'2002-2010_MataAtlantica'!E17+'2002-2010_Pampa'!E17+'2002-2010_Pantanal'!E17)</f>
        <v>0</v>
      </c>
      <c r="F17" s="83">
        <f>('2002-2010_Amazonia'!F17+'2002-2010_Caatinga'!F17+'2002-2010_Cerrado'!F17+'2002-2010_MataAtlantica'!F17+'2002-2010_Pampa'!F17+'2002-2010_Pantanal'!F17)</f>
        <v>52412.738758274463</v>
      </c>
      <c r="G17" s="83">
        <f>('2002-2010_Amazonia'!G17+'2002-2010_Caatinga'!G17+'2002-2010_Cerrado'!G17+'2002-2010_MataAtlantica'!G17+'2002-2010_Pampa'!G17+'2002-2010_Pantanal'!G17)</f>
        <v>-405572.85301469127</v>
      </c>
      <c r="H17" s="83">
        <f>('2002-2010_Amazonia'!H17+'2002-2010_Caatinga'!H17+'2002-2010_Cerrado'!H17+'2002-2010_MataAtlantica'!H17+'2002-2010_Pampa'!H17+'2002-2010_Pantanal'!H17)</f>
        <v>0</v>
      </c>
      <c r="I17" s="87">
        <f>('2002-2010_Amazonia'!I17+'2002-2010_Caatinga'!I17+'2002-2010_Cerrado'!I17+'2002-2010_MataAtlantica'!I17+'2002-2010_Pampa'!I17+'2002-2010_Pantanal'!I17)</f>
        <v>0</v>
      </c>
      <c r="J17" s="87">
        <f>('2002-2010_Amazonia'!J17+'2002-2010_Caatinga'!J17+'2002-2010_Cerrado'!J17+'2002-2010_MataAtlantica'!J17+'2002-2010_Pampa'!J17+'2002-2010_Pantanal'!J17)</f>
        <v>0</v>
      </c>
      <c r="K17" s="87">
        <f>('2002-2010_Amazonia'!K17+'2002-2010_Caatinga'!K17+'2002-2010_Cerrado'!K17+'2002-2010_MataAtlantica'!K17+'2002-2010_Pampa'!K17+'2002-2010_Pantanal'!K17)</f>
        <v>5233.3095822735495</v>
      </c>
      <c r="L17" s="90">
        <f>('2002-2010_Amazonia'!L17+'2002-2010_Caatinga'!L17+'2002-2010_Cerrado'!L17+'2002-2010_MataAtlantica'!L17+'2002-2010_Pampa'!L17+'2002-2010_Pantanal'!L17)</f>
        <v>0</v>
      </c>
      <c r="M17" s="90">
        <f>('2002-2010_Amazonia'!M17+'2002-2010_Caatinga'!M17+'2002-2010_Cerrado'!M17+'2002-2010_MataAtlantica'!M17+'2002-2010_Pampa'!M17+'2002-2010_Pantanal'!M17)</f>
        <v>0</v>
      </c>
      <c r="N17" s="90">
        <f>('2002-2010_Amazonia'!N17+'2002-2010_Caatinga'!N17+'2002-2010_Cerrado'!N17+'2002-2010_MataAtlantica'!N17+'2002-2010_Pampa'!N17+'2002-2010_Pantanal'!N17)</f>
        <v>2349.3930193566075</v>
      </c>
      <c r="O17" s="89">
        <f>('2002-2010_Amazonia'!O17+'2002-2010_Caatinga'!O17+'2002-2010_Cerrado'!O17+'2002-2010_MataAtlantica'!O17+'2002-2010_Pampa'!O17+'2002-2010_Pantanal'!O17)</f>
        <v>0</v>
      </c>
      <c r="P17" s="90">
        <f>('2002-2010_Amazonia'!P17+'2002-2010_Caatinga'!P17+'2002-2010_Cerrado'!P17+'2002-2010_MataAtlantica'!P17+'2002-2010_Pampa'!P17+'2002-2010_Pantanal'!P17)</f>
        <v>0</v>
      </c>
      <c r="Q17" s="83">
        <f>('2002-2010_Amazonia'!Q17+'2002-2010_Caatinga'!Q17+'2002-2010_Cerrado'!Q17+'2002-2010_MataAtlantica'!Q17+'2002-2010_Pampa'!Q17+'2002-2010_Pantanal'!Q17)</f>
        <v>220358.30260074441</v>
      </c>
      <c r="R17" s="83">
        <f>('2002-2010_Amazonia'!R17+'2002-2010_Caatinga'!R17+'2002-2010_Cerrado'!R17+'2002-2010_MataAtlantica'!R17+'2002-2010_Pampa'!R17+'2002-2010_Pantanal'!R17)</f>
        <v>0</v>
      </c>
      <c r="S17" s="83">
        <f>('2002-2010_Amazonia'!S17+'2002-2010_Caatinga'!S17+'2002-2010_Cerrado'!S17+'2002-2010_MataAtlantica'!S17+'2002-2010_Pampa'!S17+'2002-2010_Pantanal'!S17)</f>
        <v>0</v>
      </c>
      <c r="T17" s="83">
        <f>('2002-2010_Amazonia'!T17+'2002-2010_Caatinga'!T17+'2002-2010_Cerrado'!T17+'2002-2010_MataAtlantica'!T17+'2002-2010_Pampa'!T17+'2002-2010_Pantanal'!T17)</f>
        <v>17874.152930444863</v>
      </c>
      <c r="U17" s="83">
        <f>('2002-2010_Amazonia'!U17+'2002-2010_Caatinga'!U17+'2002-2010_Cerrado'!U17+'2002-2010_MataAtlantica'!U17+'2002-2010_Pampa'!U17+'2002-2010_Pantanal'!U17)</f>
        <v>0</v>
      </c>
      <c r="V17" s="83">
        <f>('2002-2010_Amazonia'!V17+'2002-2010_Caatinga'!V17+'2002-2010_Cerrado'!V17+'2002-2010_MataAtlantica'!V17+'2002-2010_Pampa'!V17+'2002-2010_Pantanal'!V17)</f>
        <v>7246.8239038959728</v>
      </c>
      <c r="W17" s="83">
        <f>('2002-2010_Amazonia'!W17+'2002-2010_Caatinga'!W17+'2002-2010_Cerrado'!W17+'2002-2010_MataAtlantica'!W17+'2002-2010_Pampa'!W17+'2002-2010_Pantanal'!W17)</f>
        <v>0</v>
      </c>
      <c r="X17" s="83">
        <f>('2002-2010_Amazonia'!X17+'2002-2010_Caatinga'!X17+'2002-2010_Cerrado'!X17+'2002-2010_MataAtlantica'!X17+'2002-2010_Pampa'!X17+'2002-2010_Pantanal'!X17)</f>
        <v>0</v>
      </c>
      <c r="Y17" s="83">
        <f>('2002-2010_Amazonia'!Y17+'2002-2010_Caatinga'!Y17+'2002-2010_Cerrado'!Y17+'2002-2010_MataAtlantica'!Y17+'2002-2010_Pampa'!Y17+'2002-2010_Pantanal'!Y17)</f>
        <v>0</v>
      </c>
      <c r="Z17" s="83">
        <f>('2002-2010_Amazonia'!Z17+'2002-2010_Caatinga'!Z17+'2002-2010_Cerrado'!Z17+'2002-2010_MataAtlantica'!Z17+'2002-2010_Pampa'!Z17+'2002-2010_Pantanal'!Z17)</f>
        <v>0</v>
      </c>
      <c r="AA17" s="83">
        <f>('2002-2010_Amazonia'!AA17+'2002-2010_Caatinga'!AA17+'2002-2010_Cerrado'!AA17+'2002-2010_MataAtlantica'!AA17+'2002-2010_Pampa'!AA17+'2002-2010_Pantanal'!AA17)</f>
        <v>2265.6043699378156</v>
      </c>
      <c r="AB17" s="83">
        <f>('2002-2010_Amazonia'!AB17+'2002-2010_Caatinga'!AB17+'2002-2010_Cerrado'!AB17+'2002-2010_MataAtlantica'!AB17+'2002-2010_Pampa'!AB17+'2002-2010_Pantanal'!AB17)</f>
        <v>122.90975346250241</v>
      </c>
      <c r="AC17" s="83">
        <f>('2002-2010_Amazonia'!AC17+'2002-2010_Caatinga'!AC17+'2002-2010_Cerrado'!AC17+'2002-2010_MataAtlantica'!AC17+'2002-2010_Pampa'!AC17+'2002-2010_Pantanal'!AC17)</f>
        <v>0</v>
      </c>
      <c r="AD17" s="44">
        <f t="shared" si="0"/>
        <v>-97709.618096301099</v>
      </c>
      <c r="AE17" s="45">
        <f t="shared" si="1"/>
        <v>-0.97861810491671353</v>
      </c>
      <c r="AF17" s="43"/>
    </row>
    <row r="18" spans="1:32" ht="19.95" customHeight="1" x14ac:dyDescent="0.3">
      <c r="A18" s="51">
        <v>13</v>
      </c>
      <c r="B18" s="117"/>
      <c r="C18" s="55" t="s">
        <v>22</v>
      </c>
      <c r="D18" s="83">
        <f>('2002-2010_Amazonia'!D18+'2002-2010_Caatinga'!D18+'2002-2010_Cerrado'!D18+'2002-2010_MataAtlantica'!D18+'2002-2010_Pampa'!D18+'2002-2010_Pantanal'!D18)</f>
        <v>0</v>
      </c>
      <c r="E18" s="83">
        <f>('2002-2010_Amazonia'!E18+'2002-2010_Caatinga'!E18+'2002-2010_Cerrado'!E18+'2002-2010_MataAtlantica'!E18+'2002-2010_Pampa'!E18+'2002-2010_Pantanal'!E18)</f>
        <v>0</v>
      </c>
      <c r="F18" s="83">
        <f>('2002-2010_Amazonia'!F18+'2002-2010_Caatinga'!F18+'2002-2010_Cerrado'!F18+'2002-2010_MataAtlantica'!F18+'2002-2010_Pampa'!F18+'2002-2010_Pantanal'!F18)</f>
        <v>0</v>
      </c>
      <c r="G18" s="83">
        <f>('2002-2010_Amazonia'!G18+'2002-2010_Caatinga'!G18+'2002-2010_Cerrado'!G18+'2002-2010_MataAtlantica'!G18+'2002-2010_Pampa'!G18+'2002-2010_Pantanal'!G18)</f>
        <v>0</v>
      </c>
      <c r="H18" s="83">
        <f>('2002-2010_Amazonia'!H18+'2002-2010_Caatinga'!H18+'2002-2010_Cerrado'!H18+'2002-2010_MataAtlantica'!H18+'2002-2010_Pampa'!H18+'2002-2010_Pantanal'!H18)</f>
        <v>0</v>
      </c>
      <c r="I18" s="87">
        <f>('2002-2010_Amazonia'!I18+'2002-2010_Caatinga'!I18+'2002-2010_Cerrado'!I18+'2002-2010_MataAtlantica'!I18+'2002-2010_Pampa'!I18+'2002-2010_Pantanal'!I18)</f>
        <v>0</v>
      </c>
      <c r="J18" s="87">
        <f>('2002-2010_Amazonia'!J18+'2002-2010_Caatinga'!J18+'2002-2010_Cerrado'!J18+'2002-2010_MataAtlantica'!J18+'2002-2010_Pampa'!J18+'2002-2010_Pantanal'!J18)</f>
        <v>0</v>
      </c>
      <c r="K18" s="87">
        <f>('2002-2010_Amazonia'!K18+'2002-2010_Caatinga'!K18+'2002-2010_Cerrado'!K18+'2002-2010_MataAtlantica'!K18+'2002-2010_Pampa'!K18+'2002-2010_Pantanal'!K18)</f>
        <v>0</v>
      </c>
      <c r="L18" s="90">
        <f>('2002-2010_Amazonia'!L18+'2002-2010_Caatinga'!L18+'2002-2010_Cerrado'!L18+'2002-2010_MataAtlantica'!L18+'2002-2010_Pampa'!L18+'2002-2010_Pantanal'!L18)</f>
        <v>0</v>
      </c>
      <c r="M18" s="90">
        <f>('2002-2010_Amazonia'!M18+'2002-2010_Caatinga'!M18+'2002-2010_Cerrado'!M18+'2002-2010_MataAtlantica'!M18+'2002-2010_Pampa'!M18+'2002-2010_Pantanal'!M18)</f>
        <v>0</v>
      </c>
      <c r="N18" s="90">
        <f>('2002-2010_Amazonia'!N18+'2002-2010_Caatinga'!N18+'2002-2010_Cerrado'!N18+'2002-2010_MataAtlantica'!N18+'2002-2010_Pampa'!N18+'2002-2010_Pantanal'!N18)</f>
        <v>0</v>
      </c>
      <c r="O18" s="90">
        <f>('2002-2010_Amazonia'!O18+'2002-2010_Caatinga'!O18+'2002-2010_Cerrado'!O18+'2002-2010_MataAtlantica'!O18+'2002-2010_Pampa'!O18+'2002-2010_Pantanal'!O18)</f>
        <v>0</v>
      </c>
      <c r="P18" s="89">
        <f>('2002-2010_Amazonia'!P18+'2002-2010_Caatinga'!P18+'2002-2010_Cerrado'!P18+'2002-2010_MataAtlantica'!P18+'2002-2010_Pampa'!P18+'2002-2010_Pantanal'!P18)</f>
        <v>0</v>
      </c>
      <c r="Q18" s="83">
        <f>('2002-2010_Amazonia'!Q18+'2002-2010_Caatinga'!Q18+'2002-2010_Cerrado'!Q18+'2002-2010_MataAtlantica'!Q18+'2002-2010_Pampa'!Q18+'2002-2010_Pantanal'!Q18)</f>
        <v>0</v>
      </c>
      <c r="R18" s="83">
        <f>('2002-2010_Amazonia'!R18+'2002-2010_Caatinga'!R18+'2002-2010_Cerrado'!R18+'2002-2010_MataAtlantica'!R18+'2002-2010_Pampa'!R18+'2002-2010_Pantanal'!R18)</f>
        <v>0</v>
      </c>
      <c r="S18" s="83">
        <f>('2002-2010_Amazonia'!S18+'2002-2010_Caatinga'!S18+'2002-2010_Cerrado'!S18+'2002-2010_MataAtlantica'!S18+'2002-2010_Pampa'!S18+'2002-2010_Pantanal'!S18)</f>
        <v>0</v>
      </c>
      <c r="T18" s="83">
        <f>('2002-2010_Amazonia'!T18+'2002-2010_Caatinga'!T18+'2002-2010_Cerrado'!T18+'2002-2010_MataAtlantica'!T18+'2002-2010_Pampa'!T18+'2002-2010_Pantanal'!T18)</f>
        <v>0</v>
      </c>
      <c r="U18" s="83">
        <f>('2002-2010_Amazonia'!U18+'2002-2010_Caatinga'!U18+'2002-2010_Cerrado'!U18+'2002-2010_MataAtlantica'!U18+'2002-2010_Pampa'!U18+'2002-2010_Pantanal'!U18)</f>
        <v>0</v>
      </c>
      <c r="V18" s="83">
        <f>('2002-2010_Amazonia'!V18+'2002-2010_Caatinga'!V18+'2002-2010_Cerrado'!V18+'2002-2010_MataAtlantica'!V18+'2002-2010_Pampa'!V18+'2002-2010_Pantanal'!V18)</f>
        <v>0</v>
      </c>
      <c r="W18" s="83">
        <f>('2002-2010_Amazonia'!W18+'2002-2010_Caatinga'!W18+'2002-2010_Cerrado'!W18+'2002-2010_MataAtlantica'!W18+'2002-2010_Pampa'!W18+'2002-2010_Pantanal'!W18)</f>
        <v>0</v>
      </c>
      <c r="X18" s="83">
        <f>('2002-2010_Amazonia'!X18+'2002-2010_Caatinga'!X18+'2002-2010_Cerrado'!X18+'2002-2010_MataAtlantica'!X18+'2002-2010_Pampa'!X18+'2002-2010_Pantanal'!X18)</f>
        <v>0</v>
      </c>
      <c r="Y18" s="83">
        <f>('2002-2010_Amazonia'!Y18+'2002-2010_Caatinga'!Y18+'2002-2010_Cerrado'!Y18+'2002-2010_MataAtlantica'!Y18+'2002-2010_Pampa'!Y18+'2002-2010_Pantanal'!Y18)</f>
        <v>0</v>
      </c>
      <c r="Z18" s="83">
        <f>('2002-2010_Amazonia'!Z18+'2002-2010_Caatinga'!Z18+'2002-2010_Cerrado'!Z18+'2002-2010_MataAtlantica'!Z18+'2002-2010_Pampa'!Z18+'2002-2010_Pantanal'!Z18)</f>
        <v>0</v>
      </c>
      <c r="AA18" s="83">
        <f>('2002-2010_Amazonia'!AA18+'2002-2010_Caatinga'!AA18+'2002-2010_Cerrado'!AA18+'2002-2010_MataAtlantica'!AA18+'2002-2010_Pampa'!AA18+'2002-2010_Pantanal'!AA18)</f>
        <v>0</v>
      </c>
      <c r="AB18" s="83">
        <f>('2002-2010_Amazonia'!AB18+'2002-2010_Caatinga'!AB18+'2002-2010_Cerrado'!AB18+'2002-2010_MataAtlantica'!AB18+'2002-2010_Pampa'!AB18+'2002-2010_Pantanal'!AB18)</f>
        <v>0</v>
      </c>
      <c r="AC18" s="83">
        <f>('2002-2010_Amazonia'!AC18+'2002-2010_Caatinga'!AC18+'2002-2010_Cerrado'!AC18+'2002-2010_MataAtlantica'!AC18+'2002-2010_Pampa'!AC18+'2002-2010_Pantanal'!AC18)</f>
        <v>0</v>
      </c>
      <c r="AD18" s="44">
        <f t="shared" si="0"/>
        <v>0</v>
      </c>
      <c r="AE18" s="45">
        <f t="shared" si="1"/>
        <v>0</v>
      </c>
      <c r="AF18" s="43"/>
    </row>
    <row r="19" spans="1:32" ht="19.95" customHeight="1" x14ac:dyDescent="0.3">
      <c r="A19" s="51">
        <v>14</v>
      </c>
      <c r="B19" s="118" t="s">
        <v>6</v>
      </c>
      <c r="C19" s="56" t="s">
        <v>62</v>
      </c>
      <c r="D19" s="83">
        <f>('2002-2010_Amazonia'!D19+'2002-2010_Caatinga'!D19+'2002-2010_Cerrado'!D19+'2002-2010_MataAtlantica'!D19+'2002-2010_Pampa'!D19+'2002-2010_Pantanal'!D19)</f>
        <v>0</v>
      </c>
      <c r="E19" s="83">
        <f>('2002-2010_Amazonia'!E19+'2002-2010_Caatinga'!E19+'2002-2010_Cerrado'!E19+'2002-2010_MataAtlantica'!E19+'2002-2010_Pampa'!E19+'2002-2010_Pantanal'!E19)</f>
        <v>0</v>
      </c>
      <c r="F19" s="83">
        <f>('2002-2010_Amazonia'!F19+'2002-2010_Caatinga'!F19+'2002-2010_Cerrado'!F19+'2002-2010_MataAtlantica'!F19+'2002-2010_Pampa'!F19+'2002-2010_Pantanal'!F19)</f>
        <v>-11919.326917942897</v>
      </c>
      <c r="G19" s="83">
        <f>('2002-2010_Amazonia'!G19+'2002-2010_Caatinga'!G19+'2002-2010_Cerrado'!G19+'2002-2010_MataAtlantica'!G19+'2002-2010_Pampa'!G19+'2002-2010_Pantanal'!G19)</f>
        <v>-58233.513928861968</v>
      </c>
      <c r="H19" s="83">
        <f>('2002-2010_Amazonia'!H19+'2002-2010_Caatinga'!H19+'2002-2010_Cerrado'!H19+'2002-2010_MataAtlantica'!H19+'2002-2010_Pampa'!H19+'2002-2010_Pantanal'!H19)</f>
        <v>0</v>
      </c>
      <c r="I19" s="83">
        <f>('2002-2010_Amazonia'!I19+'2002-2010_Caatinga'!I19+'2002-2010_Cerrado'!I19+'2002-2010_MataAtlantica'!I19+'2002-2010_Pampa'!I19+'2002-2010_Pantanal'!I19)</f>
        <v>0</v>
      </c>
      <c r="J19" s="83">
        <f>('2002-2010_Amazonia'!J19+'2002-2010_Caatinga'!J19+'2002-2010_Cerrado'!J19+'2002-2010_MataAtlantica'!J19+'2002-2010_Pampa'!J19+'2002-2010_Pantanal'!J19)</f>
        <v>0</v>
      </c>
      <c r="K19" s="83">
        <f>('2002-2010_Amazonia'!K19+'2002-2010_Caatinga'!K19+'2002-2010_Cerrado'!K19+'2002-2010_MataAtlantica'!K19+'2002-2010_Pampa'!K19+'2002-2010_Pantanal'!K19)</f>
        <v>281.83257159998681</v>
      </c>
      <c r="L19" s="83">
        <f>('2002-2010_Amazonia'!L19+'2002-2010_Caatinga'!L19+'2002-2010_Cerrado'!L19+'2002-2010_MataAtlantica'!L19+'2002-2010_Pampa'!L19+'2002-2010_Pantanal'!L19)</f>
        <v>0</v>
      </c>
      <c r="M19" s="83">
        <f>('2002-2010_Amazonia'!M19+'2002-2010_Caatinga'!M19+'2002-2010_Cerrado'!M19+'2002-2010_MataAtlantica'!M19+'2002-2010_Pampa'!M19+'2002-2010_Pantanal'!M19)</f>
        <v>0</v>
      </c>
      <c r="N19" s="83">
        <f>('2002-2010_Amazonia'!N19+'2002-2010_Caatinga'!N19+'2002-2010_Cerrado'!N19+'2002-2010_MataAtlantica'!N19+'2002-2010_Pampa'!N19+'2002-2010_Pantanal'!N19)</f>
        <v>78.237629422633304</v>
      </c>
      <c r="O19" s="83">
        <f>('2002-2010_Amazonia'!O19+'2002-2010_Caatinga'!O19+'2002-2010_Cerrado'!O19+'2002-2010_MataAtlantica'!O19+'2002-2010_Pampa'!O19+'2002-2010_Pantanal'!O19)</f>
        <v>-26347.885496965657</v>
      </c>
      <c r="P19" s="83">
        <f>('2002-2010_Amazonia'!P19+'2002-2010_Caatinga'!P19+'2002-2010_Cerrado'!P19+'2002-2010_MataAtlantica'!P19+'2002-2010_Pampa'!P19+'2002-2010_Pantanal'!P19)</f>
        <v>0</v>
      </c>
      <c r="Q19" s="91">
        <f>('2002-2010_Amazonia'!Q19+'2002-2010_Caatinga'!Q19+'2002-2010_Cerrado'!Q19+'2002-2010_MataAtlantica'!Q19+'2002-2010_Pampa'!Q19+'2002-2010_Pantanal'!Q19)</f>
        <v>0</v>
      </c>
      <c r="R19" s="92">
        <f>('2002-2010_Amazonia'!R19+'2002-2010_Caatinga'!R19+'2002-2010_Cerrado'!R19+'2002-2010_MataAtlantica'!R19+'2002-2010_Pampa'!R19+'2002-2010_Pantanal'!R19)</f>
        <v>0</v>
      </c>
      <c r="S19" s="92">
        <f>('2002-2010_Amazonia'!S19+'2002-2010_Caatinga'!S19+'2002-2010_Cerrado'!S19+'2002-2010_MataAtlantica'!S19+'2002-2010_Pampa'!S19+'2002-2010_Pantanal'!S19)</f>
        <v>0</v>
      </c>
      <c r="T19" s="83">
        <f>('2002-2010_Amazonia'!T19+'2002-2010_Caatinga'!T19+'2002-2010_Cerrado'!T19+'2002-2010_MataAtlantica'!T19+'2002-2010_Pampa'!T19+'2002-2010_Pantanal'!T19)</f>
        <v>5301.4593026525363</v>
      </c>
      <c r="U19" s="83">
        <f>('2002-2010_Amazonia'!U19+'2002-2010_Caatinga'!U19+'2002-2010_Cerrado'!U19+'2002-2010_MataAtlantica'!U19+'2002-2010_Pampa'!U19+'2002-2010_Pantanal'!U19)</f>
        <v>0</v>
      </c>
      <c r="V19" s="83">
        <f>('2002-2010_Amazonia'!V19+'2002-2010_Caatinga'!V19+'2002-2010_Cerrado'!V19+'2002-2010_MataAtlantica'!V19+'2002-2010_Pampa'!V19+'2002-2010_Pantanal'!V19)</f>
        <v>1372.9924921996558</v>
      </c>
      <c r="W19" s="83">
        <f>('2002-2010_Amazonia'!W19+'2002-2010_Caatinga'!W19+'2002-2010_Cerrado'!W19+'2002-2010_MataAtlantica'!W19+'2002-2010_Pampa'!W19+'2002-2010_Pantanal'!W19)</f>
        <v>0</v>
      </c>
      <c r="X19" s="83">
        <f>('2002-2010_Amazonia'!X19+'2002-2010_Caatinga'!X19+'2002-2010_Cerrado'!X19+'2002-2010_MataAtlantica'!X19+'2002-2010_Pampa'!X19+'2002-2010_Pantanal'!X19)</f>
        <v>0</v>
      </c>
      <c r="Y19" s="83">
        <f>('2002-2010_Amazonia'!Y19+'2002-2010_Caatinga'!Y19+'2002-2010_Cerrado'!Y19+'2002-2010_MataAtlantica'!Y19+'2002-2010_Pampa'!Y19+'2002-2010_Pantanal'!Y19)</f>
        <v>0</v>
      </c>
      <c r="Z19" s="83">
        <f>('2002-2010_Amazonia'!Z19+'2002-2010_Caatinga'!Z19+'2002-2010_Cerrado'!Z19+'2002-2010_MataAtlantica'!Z19+'2002-2010_Pampa'!Z19+'2002-2010_Pantanal'!Z19)</f>
        <v>0</v>
      </c>
      <c r="AA19" s="83">
        <f>('2002-2010_Amazonia'!AA19+'2002-2010_Caatinga'!AA19+'2002-2010_Cerrado'!AA19+'2002-2010_MataAtlantica'!AA19+'2002-2010_Pampa'!AA19+'2002-2010_Pantanal'!AA19)</f>
        <v>394.16511039161026</v>
      </c>
      <c r="AB19" s="83">
        <f>('2002-2010_Amazonia'!AB19+'2002-2010_Caatinga'!AB19+'2002-2010_Cerrado'!AB19+'2002-2010_MataAtlantica'!AB19+'2002-2010_Pampa'!AB19+'2002-2010_Pantanal'!AB19)</f>
        <v>30.860673251233401</v>
      </c>
      <c r="AC19" s="83">
        <f>('2002-2010_Amazonia'!AC19+'2002-2010_Caatinga'!AC19+'2002-2010_Cerrado'!AC19+'2002-2010_MataAtlantica'!AC19+'2002-2010_Pampa'!AC19+'2002-2010_Pantanal'!AC19)</f>
        <v>0</v>
      </c>
      <c r="AD19" s="44">
        <f t="shared" si="0"/>
        <v>-89041.178564252885</v>
      </c>
      <c r="AE19" s="45">
        <f t="shared" si="1"/>
        <v>-0.89179869007592116</v>
      </c>
      <c r="AF19" s="43"/>
    </row>
    <row r="20" spans="1:32" ht="19.95" customHeight="1" x14ac:dyDescent="0.3">
      <c r="A20" s="51">
        <v>15</v>
      </c>
      <c r="B20" s="118"/>
      <c r="C20" s="56" t="s">
        <v>24</v>
      </c>
      <c r="D20" s="83">
        <f>('2002-2010_Amazonia'!D20+'2002-2010_Caatinga'!D20+'2002-2010_Cerrado'!D20+'2002-2010_MataAtlantica'!D20+'2002-2010_Pampa'!D20+'2002-2010_Pantanal'!D20)</f>
        <v>0</v>
      </c>
      <c r="E20" s="83">
        <f>('2002-2010_Amazonia'!E20+'2002-2010_Caatinga'!E20+'2002-2010_Cerrado'!E20+'2002-2010_MataAtlantica'!E20+'2002-2010_Pampa'!E20+'2002-2010_Pantanal'!E20)</f>
        <v>0</v>
      </c>
      <c r="F20" s="83">
        <f>('2002-2010_Amazonia'!F20+'2002-2010_Caatinga'!F20+'2002-2010_Cerrado'!F20+'2002-2010_MataAtlantica'!F20+'2002-2010_Pampa'!F20+'2002-2010_Pantanal'!F20)</f>
        <v>0</v>
      </c>
      <c r="G20" s="83">
        <f>('2002-2010_Amazonia'!G20+'2002-2010_Caatinga'!G20+'2002-2010_Cerrado'!G20+'2002-2010_MataAtlantica'!G20+'2002-2010_Pampa'!G20+'2002-2010_Pantanal'!G20)</f>
        <v>0</v>
      </c>
      <c r="H20" s="83">
        <f>('2002-2010_Amazonia'!H20+'2002-2010_Caatinga'!H20+'2002-2010_Cerrado'!H20+'2002-2010_MataAtlantica'!H20+'2002-2010_Pampa'!H20+'2002-2010_Pantanal'!H20)</f>
        <v>0</v>
      </c>
      <c r="I20" s="83">
        <f>('2002-2010_Amazonia'!I20+'2002-2010_Caatinga'!I20+'2002-2010_Cerrado'!I20+'2002-2010_MataAtlantica'!I20+'2002-2010_Pampa'!I20+'2002-2010_Pantanal'!I20)</f>
        <v>0</v>
      </c>
      <c r="J20" s="83">
        <f>('2002-2010_Amazonia'!J20+'2002-2010_Caatinga'!J20+'2002-2010_Cerrado'!J20+'2002-2010_MataAtlantica'!J20+'2002-2010_Pampa'!J20+'2002-2010_Pantanal'!J20)</f>
        <v>0</v>
      </c>
      <c r="K20" s="83">
        <f>('2002-2010_Amazonia'!K20+'2002-2010_Caatinga'!K20+'2002-2010_Cerrado'!K20+'2002-2010_MataAtlantica'!K20+'2002-2010_Pampa'!K20+'2002-2010_Pantanal'!K20)</f>
        <v>0</v>
      </c>
      <c r="L20" s="83">
        <f>('2002-2010_Amazonia'!L20+'2002-2010_Caatinga'!L20+'2002-2010_Cerrado'!L20+'2002-2010_MataAtlantica'!L20+'2002-2010_Pampa'!L20+'2002-2010_Pantanal'!L20)</f>
        <v>0</v>
      </c>
      <c r="M20" s="83">
        <f>('2002-2010_Amazonia'!M20+'2002-2010_Caatinga'!M20+'2002-2010_Cerrado'!M20+'2002-2010_MataAtlantica'!M20+'2002-2010_Pampa'!M20+'2002-2010_Pantanal'!M20)</f>
        <v>0</v>
      </c>
      <c r="N20" s="83">
        <f>('2002-2010_Amazonia'!N20+'2002-2010_Caatinga'!N20+'2002-2010_Cerrado'!N20+'2002-2010_MataAtlantica'!N20+'2002-2010_Pampa'!N20+'2002-2010_Pantanal'!N20)</f>
        <v>0</v>
      </c>
      <c r="O20" s="83">
        <f>('2002-2010_Amazonia'!O20+'2002-2010_Caatinga'!O20+'2002-2010_Cerrado'!O20+'2002-2010_MataAtlantica'!O20+'2002-2010_Pampa'!O20+'2002-2010_Pantanal'!O20)</f>
        <v>0</v>
      </c>
      <c r="P20" s="83">
        <f>('2002-2010_Amazonia'!P20+'2002-2010_Caatinga'!P20+'2002-2010_Cerrado'!P20+'2002-2010_MataAtlantica'!P20+'2002-2010_Pampa'!P20+'2002-2010_Pantanal'!P20)</f>
        <v>0</v>
      </c>
      <c r="Q20" s="92">
        <f>('2002-2010_Amazonia'!Q20+'2002-2010_Caatinga'!Q20+'2002-2010_Cerrado'!Q20+'2002-2010_MataAtlantica'!Q20+'2002-2010_Pampa'!Q20+'2002-2010_Pantanal'!Q20)</f>
        <v>0</v>
      </c>
      <c r="R20" s="91">
        <f>('2002-2010_Amazonia'!R20+'2002-2010_Caatinga'!R20+'2002-2010_Cerrado'!R20+'2002-2010_MataAtlantica'!R20+'2002-2010_Pampa'!R20+'2002-2010_Pantanal'!R20)</f>
        <v>0</v>
      </c>
      <c r="S20" s="92">
        <f>('2002-2010_Amazonia'!S20+'2002-2010_Caatinga'!S20+'2002-2010_Cerrado'!S20+'2002-2010_MataAtlantica'!S20+'2002-2010_Pampa'!S20+'2002-2010_Pantanal'!S20)</f>
        <v>0</v>
      </c>
      <c r="T20" s="83">
        <f>('2002-2010_Amazonia'!T20+'2002-2010_Caatinga'!T20+'2002-2010_Cerrado'!T20+'2002-2010_MataAtlantica'!T20+'2002-2010_Pampa'!T20+'2002-2010_Pantanal'!T20)</f>
        <v>0</v>
      </c>
      <c r="U20" s="83">
        <f>('2002-2010_Amazonia'!U20+'2002-2010_Caatinga'!U20+'2002-2010_Cerrado'!U20+'2002-2010_MataAtlantica'!U20+'2002-2010_Pampa'!U20+'2002-2010_Pantanal'!U20)</f>
        <v>0</v>
      </c>
      <c r="V20" s="83">
        <f>('2002-2010_Amazonia'!V20+'2002-2010_Caatinga'!V20+'2002-2010_Cerrado'!V20+'2002-2010_MataAtlantica'!V20+'2002-2010_Pampa'!V20+'2002-2010_Pantanal'!V20)</f>
        <v>0</v>
      </c>
      <c r="W20" s="83">
        <f>('2002-2010_Amazonia'!W20+'2002-2010_Caatinga'!W20+'2002-2010_Cerrado'!W20+'2002-2010_MataAtlantica'!W20+'2002-2010_Pampa'!W20+'2002-2010_Pantanal'!W20)</f>
        <v>0</v>
      </c>
      <c r="X20" s="83">
        <f>('2002-2010_Amazonia'!X20+'2002-2010_Caatinga'!X20+'2002-2010_Cerrado'!X20+'2002-2010_MataAtlantica'!X20+'2002-2010_Pampa'!X20+'2002-2010_Pantanal'!X20)</f>
        <v>0</v>
      </c>
      <c r="Y20" s="83">
        <f>('2002-2010_Amazonia'!Y20+'2002-2010_Caatinga'!Y20+'2002-2010_Cerrado'!Y20+'2002-2010_MataAtlantica'!Y20+'2002-2010_Pampa'!Y20+'2002-2010_Pantanal'!Y20)</f>
        <v>0</v>
      </c>
      <c r="Z20" s="83">
        <f>('2002-2010_Amazonia'!Z20+'2002-2010_Caatinga'!Z20+'2002-2010_Cerrado'!Z20+'2002-2010_MataAtlantica'!Z20+'2002-2010_Pampa'!Z20+'2002-2010_Pantanal'!Z20)</f>
        <v>0</v>
      </c>
      <c r="AA20" s="83">
        <f>('2002-2010_Amazonia'!AA20+'2002-2010_Caatinga'!AA20+'2002-2010_Cerrado'!AA20+'2002-2010_MataAtlantica'!AA20+'2002-2010_Pampa'!AA20+'2002-2010_Pantanal'!AA20)</f>
        <v>0</v>
      </c>
      <c r="AB20" s="83">
        <f>('2002-2010_Amazonia'!AB20+'2002-2010_Caatinga'!AB20+'2002-2010_Cerrado'!AB20+'2002-2010_MataAtlantica'!AB20+'2002-2010_Pampa'!AB20+'2002-2010_Pantanal'!AB20)</f>
        <v>0</v>
      </c>
      <c r="AC20" s="83">
        <f>('2002-2010_Amazonia'!AC20+'2002-2010_Caatinga'!AC20+'2002-2010_Cerrado'!AC20+'2002-2010_MataAtlantica'!AC20+'2002-2010_Pampa'!AC20+'2002-2010_Pantanal'!AC20)</f>
        <v>0</v>
      </c>
      <c r="AD20" s="44">
        <f t="shared" si="0"/>
        <v>0</v>
      </c>
      <c r="AE20" s="45">
        <f t="shared" si="1"/>
        <v>0</v>
      </c>
      <c r="AF20" s="43"/>
    </row>
    <row r="21" spans="1:32" ht="19.95" customHeight="1" x14ac:dyDescent="0.3">
      <c r="A21" s="51">
        <v>16</v>
      </c>
      <c r="B21" s="118"/>
      <c r="C21" s="56" t="s">
        <v>25</v>
      </c>
      <c r="D21" s="83">
        <f>('2002-2010_Amazonia'!D21+'2002-2010_Caatinga'!D21+'2002-2010_Cerrado'!D21+'2002-2010_MataAtlantica'!D21+'2002-2010_Pampa'!D21+'2002-2010_Pantanal'!D21)</f>
        <v>0</v>
      </c>
      <c r="E21" s="83">
        <f>('2002-2010_Amazonia'!E21+'2002-2010_Caatinga'!E21+'2002-2010_Cerrado'!E21+'2002-2010_MataAtlantica'!E21+'2002-2010_Pampa'!E21+'2002-2010_Pantanal'!E21)</f>
        <v>0</v>
      </c>
      <c r="F21" s="83">
        <f>('2002-2010_Amazonia'!F21+'2002-2010_Caatinga'!F21+'2002-2010_Cerrado'!F21+'2002-2010_MataAtlantica'!F21+'2002-2010_Pampa'!F21+'2002-2010_Pantanal'!F21)</f>
        <v>0</v>
      </c>
      <c r="G21" s="83">
        <f>('2002-2010_Amazonia'!G21+'2002-2010_Caatinga'!G21+'2002-2010_Cerrado'!G21+'2002-2010_MataAtlantica'!G21+'2002-2010_Pampa'!G21+'2002-2010_Pantanal'!G21)</f>
        <v>0</v>
      </c>
      <c r="H21" s="83">
        <f>('2002-2010_Amazonia'!H21+'2002-2010_Caatinga'!H21+'2002-2010_Cerrado'!H21+'2002-2010_MataAtlantica'!H21+'2002-2010_Pampa'!H21+'2002-2010_Pantanal'!H21)</f>
        <v>0</v>
      </c>
      <c r="I21" s="83">
        <f>('2002-2010_Amazonia'!I21+'2002-2010_Caatinga'!I21+'2002-2010_Cerrado'!I21+'2002-2010_MataAtlantica'!I21+'2002-2010_Pampa'!I21+'2002-2010_Pantanal'!I21)</f>
        <v>0</v>
      </c>
      <c r="J21" s="83">
        <f>('2002-2010_Amazonia'!J21+'2002-2010_Caatinga'!J21+'2002-2010_Cerrado'!J21+'2002-2010_MataAtlantica'!J21+'2002-2010_Pampa'!J21+'2002-2010_Pantanal'!J21)</f>
        <v>0</v>
      </c>
      <c r="K21" s="83">
        <f>('2002-2010_Amazonia'!K21+'2002-2010_Caatinga'!K21+'2002-2010_Cerrado'!K21+'2002-2010_MataAtlantica'!K21+'2002-2010_Pampa'!K21+'2002-2010_Pantanal'!K21)</f>
        <v>0</v>
      </c>
      <c r="L21" s="83">
        <f>('2002-2010_Amazonia'!L21+'2002-2010_Caatinga'!L21+'2002-2010_Cerrado'!L21+'2002-2010_MataAtlantica'!L21+'2002-2010_Pampa'!L21+'2002-2010_Pantanal'!L21)</f>
        <v>0</v>
      </c>
      <c r="M21" s="83">
        <f>('2002-2010_Amazonia'!M21+'2002-2010_Caatinga'!M21+'2002-2010_Cerrado'!M21+'2002-2010_MataAtlantica'!M21+'2002-2010_Pampa'!M21+'2002-2010_Pantanal'!M21)</f>
        <v>0</v>
      </c>
      <c r="N21" s="83">
        <f>('2002-2010_Amazonia'!N21+'2002-2010_Caatinga'!N21+'2002-2010_Cerrado'!N21+'2002-2010_MataAtlantica'!N21+'2002-2010_Pampa'!N21+'2002-2010_Pantanal'!N21)</f>
        <v>0</v>
      </c>
      <c r="O21" s="83">
        <f>('2002-2010_Amazonia'!O21+'2002-2010_Caatinga'!O21+'2002-2010_Cerrado'!O21+'2002-2010_MataAtlantica'!O21+'2002-2010_Pampa'!O21+'2002-2010_Pantanal'!O21)</f>
        <v>0</v>
      </c>
      <c r="P21" s="83">
        <f>('2002-2010_Amazonia'!P21+'2002-2010_Caatinga'!P21+'2002-2010_Cerrado'!P21+'2002-2010_MataAtlantica'!P21+'2002-2010_Pampa'!P21+'2002-2010_Pantanal'!P21)</f>
        <v>0</v>
      </c>
      <c r="Q21" s="92">
        <f>('2002-2010_Amazonia'!Q21+'2002-2010_Caatinga'!Q21+'2002-2010_Cerrado'!Q21+'2002-2010_MataAtlantica'!Q21+'2002-2010_Pampa'!Q21+'2002-2010_Pantanal'!Q21)</f>
        <v>0</v>
      </c>
      <c r="R21" s="92">
        <f>('2002-2010_Amazonia'!R21+'2002-2010_Caatinga'!R21+'2002-2010_Cerrado'!R21+'2002-2010_MataAtlantica'!R21+'2002-2010_Pampa'!R21+'2002-2010_Pantanal'!R21)</f>
        <v>0</v>
      </c>
      <c r="S21" s="91">
        <f>('2002-2010_Amazonia'!S21+'2002-2010_Caatinga'!S21+'2002-2010_Cerrado'!S21+'2002-2010_MataAtlantica'!S21+'2002-2010_Pampa'!S21+'2002-2010_Pantanal'!S21)</f>
        <v>0</v>
      </c>
      <c r="T21" s="83">
        <f>('2002-2010_Amazonia'!T21+'2002-2010_Caatinga'!T21+'2002-2010_Cerrado'!T21+'2002-2010_MataAtlantica'!T21+'2002-2010_Pampa'!T21+'2002-2010_Pantanal'!T21)</f>
        <v>0</v>
      </c>
      <c r="U21" s="83">
        <f>('2002-2010_Amazonia'!U21+'2002-2010_Caatinga'!U21+'2002-2010_Cerrado'!U21+'2002-2010_MataAtlantica'!U21+'2002-2010_Pampa'!U21+'2002-2010_Pantanal'!U21)</f>
        <v>0</v>
      </c>
      <c r="V21" s="83">
        <f>('2002-2010_Amazonia'!V21+'2002-2010_Caatinga'!V21+'2002-2010_Cerrado'!V21+'2002-2010_MataAtlantica'!V21+'2002-2010_Pampa'!V21+'2002-2010_Pantanal'!V21)</f>
        <v>0</v>
      </c>
      <c r="W21" s="83">
        <f>('2002-2010_Amazonia'!W21+'2002-2010_Caatinga'!W21+'2002-2010_Cerrado'!W21+'2002-2010_MataAtlantica'!W21+'2002-2010_Pampa'!W21+'2002-2010_Pantanal'!W21)</f>
        <v>0</v>
      </c>
      <c r="X21" s="83">
        <f>('2002-2010_Amazonia'!X21+'2002-2010_Caatinga'!X21+'2002-2010_Cerrado'!X21+'2002-2010_MataAtlantica'!X21+'2002-2010_Pampa'!X21+'2002-2010_Pantanal'!X21)</f>
        <v>0</v>
      </c>
      <c r="Y21" s="83">
        <f>('2002-2010_Amazonia'!Y21+'2002-2010_Caatinga'!Y21+'2002-2010_Cerrado'!Y21+'2002-2010_MataAtlantica'!Y21+'2002-2010_Pampa'!Y21+'2002-2010_Pantanal'!Y21)</f>
        <v>0</v>
      </c>
      <c r="Z21" s="83">
        <f>('2002-2010_Amazonia'!Z21+'2002-2010_Caatinga'!Z21+'2002-2010_Cerrado'!Z21+'2002-2010_MataAtlantica'!Z21+'2002-2010_Pampa'!Z21+'2002-2010_Pantanal'!Z21)</f>
        <v>0</v>
      </c>
      <c r="AA21" s="83">
        <f>('2002-2010_Amazonia'!AA21+'2002-2010_Caatinga'!AA21+'2002-2010_Cerrado'!AA21+'2002-2010_MataAtlantica'!AA21+'2002-2010_Pampa'!AA21+'2002-2010_Pantanal'!AA21)</f>
        <v>0</v>
      </c>
      <c r="AB21" s="83">
        <f>('2002-2010_Amazonia'!AB21+'2002-2010_Caatinga'!AB21+'2002-2010_Cerrado'!AB21+'2002-2010_MataAtlantica'!AB21+'2002-2010_Pampa'!AB21+'2002-2010_Pantanal'!AB21)</f>
        <v>0</v>
      </c>
      <c r="AC21" s="83">
        <f>('2002-2010_Amazonia'!AC21+'2002-2010_Caatinga'!AC21+'2002-2010_Cerrado'!AC21+'2002-2010_MataAtlantica'!AC21+'2002-2010_Pampa'!AC21+'2002-2010_Pantanal'!AC21)</f>
        <v>0</v>
      </c>
      <c r="AD21" s="44">
        <f t="shared" si="0"/>
        <v>0</v>
      </c>
      <c r="AE21" s="45">
        <f t="shared" si="1"/>
        <v>0</v>
      </c>
      <c r="AF21" s="43"/>
    </row>
    <row r="22" spans="1:32" ht="40.200000000000003" x14ac:dyDescent="0.3">
      <c r="A22" s="51">
        <v>17</v>
      </c>
      <c r="B22" s="61" t="s">
        <v>80</v>
      </c>
      <c r="C22" s="53" t="s">
        <v>26</v>
      </c>
      <c r="D22" s="83">
        <f>('2002-2010_Amazonia'!D22+'2002-2010_Caatinga'!D22+'2002-2010_Cerrado'!D22+'2002-2010_MataAtlantica'!D22+'2002-2010_Pampa'!D22+'2002-2010_Pantanal'!D22)</f>
        <v>0</v>
      </c>
      <c r="E22" s="83">
        <f>('2002-2010_Amazonia'!E22+'2002-2010_Caatinga'!E22+'2002-2010_Cerrado'!E22+'2002-2010_MataAtlantica'!E22+'2002-2010_Pampa'!E22+'2002-2010_Pantanal'!E22)</f>
        <v>0</v>
      </c>
      <c r="F22" s="83">
        <f>('2002-2010_Amazonia'!F22+'2002-2010_Caatinga'!F22+'2002-2010_Cerrado'!F22+'2002-2010_MataAtlantica'!F22+'2002-2010_Pampa'!F22+'2002-2010_Pantanal'!F22)</f>
        <v>0</v>
      </c>
      <c r="G22" s="83">
        <f>('2002-2010_Amazonia'!G22+'2002-2010_Caatinga'!G22+'2002-2010_Cerrado'!G22+'2002-2010_MataAtlantica'!G22+'2002-2010_Pampa'!G22+'2002-2010_Pantanal'!G22)</f>
        <v>0</v>
      </c>
      <c r="H22" s="83">
        <f>('2002-2010_Amazonia'!H22+'2002-2010_Caatinga'!H22+'2002-2010_Cerrado'!H22+'2002-2010_MataAtlantica'!H22+'2002-2010_Pampa'!H22+'2002-2010_Pantanal'!H22)</f>
        <v>0</v>
      </c>
      <c r="I22" s="83">
        <f>('2002-2010_Amazonia'!I22+'2002-2010_Caatinga'!I22+'2002-2010_Cerrado'!I22+'2002-2010_MataAtlantica'!I22+'2002-2010_Pampa'!I22+'2002-2010_Pantanal'!I22)</f>
        <v>0</v>
      </c>
      <c r="J22" s="83">
        <f>('2002-2010_Amazonia'!J22+'2002-2010_Caatinga'!J22+'2002-2010_Cerrado'!J22+'2002-2010_MataAtlantica'!J22+'2002-2010_Pampa'!J22+'2002-2010_Pantanal'!J22)</f>
        <v>0</v>
      </c>
      <c r="K22" s="83">
        <f>('2002-2010_Amazonia'!K22+'2002-2010_Caatinga'!K22+'2002-2010_Cerrado'!K22+'2002-2010_MataAtlantica'!K22+'2002-2010_Pampa'!K22+'2002-2010_Pantanal'!K22)</f>
        <v>0</v>
      </c>
      <c r="L22" s="83">
        <f>('2002-2010_Amazonia'!L22+'2002-2010_Caatinga'!L22+'2002-2010_Cerrado'!L22+'2002-2010_MataAtlantica'!L22+'2002-2010_Pampa'!L22+'2002-2010_Pantanal'!L22)</f>
        <v>0</v>
      </c>
      <c r="M22" s="83">
        <f>('2002-2010_Amazonia'!M22+'2002-2010_Caatinga'!M22+'2002-2010_Cerrado'!M22+'2002-2010_MataAtlantica'!M22+'2002-2010_Pampa'!M22+'2002-2010_Pantanal'!M22)</f>
        <v>0</v>
      </c>
      <c r="N22" s="83">
        <f>('2002-2010_Amazonia'!N22+'2002-2010_Caatinga'!N22+'2002-2010_Cerrado'!N22+'2002-2010_MataAtlantica'!N22+'2002-2010_Pampa'!N22+'2002-2010_Pantanal'!N22)</f>
        <v>0</v>
      </c>
      <c r="O22" s="83">
        <f>('2002-2010_Amazonia'!O22+'2002-2010_Caatinga'!O22+'2002-2010_Cerrado'!O22+'2002-2010_MataAtlantica'!O22+'2002-2010_Pampa'!O22+'2002-2010_Pantanal'!O22)</f>
        <v>0</v>
      </c>
      <c r="P22" s="83">
        <f>('2002-2010_Amazonia'!P22+'2002-2010_Caatinga'!P22+'2002-2010_Cerrado'!P22+'2002-2010_MataAtlantica'!P22+'2002-2010_Pampa'!P22+'2002-2010_Pantanal'!P22)</f>
        <v>0</v>
      </c>
      <c r="Q22" s="83">
        <f>('2002-2010_Amazonia'!Q22+'2002-2010_Caatinga'!Q22+'2002-2010_Cerrado'!Q22+'2002-2010_MataAtlantica'!Q22+'2002-2010_Pampa'!Q22+'2002-2010_Pantanal'!Q22)</f>
        <v>0</v>
      </c>
      <c r="R22" s="83">
        <f>('2002-2010_Amazonia'!R22+'2002-2010_Caatinga'!R22+'2002-2010_Cerrado'!R22+'2002-2010_MataAtlantica'!R22+'2002-2010_Pampa'!R22+'2002-2010_Pantanal'!R22)</f>
        <v>0</v>
      </c>
      <c r="S22" s="83">
        <f>('2002-2010_Amazonia'!S22+'2002-2010_Caatinga'!S22+'2002-2010_Cerrado'!S22+'2002-2010_MataAtlantica'!S22+'2002-2010_Pampa'!S22+'2002-2010_Pantanal'!S22)</f>
        <v>0</v>
      </c>
      <c r="T22" s="93">
        <f>('2002-2010_Amazonia'!T22+'2002-2010_Caatinga'!T22+'2002-2010_Cerrado'!T22+'2002-2010_MataAtlantica'!T22+'2002-2010_Pampa'!T22+'2002-2010_Pantanal'!T22)</f>
        <v>0</v>
      </c>
      <c r="U22" s="83">
        <f>('2002-2010_Amazonia'!U22+'2002-2010_Caatinga'!U22+'2002-2010_Cerrado'!U22+'2002-2010_MataAtlantica'!U22+'2002-2010_Pampa'!U22+'2002-2010_Pantanal'!U22)</f>
        <v>0</v>
      </c>
      <c r="V22" s="83">
        <f>('2002-2010_Amazonia'!V22+'2002-2010_Caatinga'!V22+'2002-2010_Cerrado'!V22+'2002-2010_MataAtlantica'!V22+'2002-2010_Pampa'!V22+'2002-2010_Pantanal'!V22)</f>
        <v>0</v>
      </c>
      <c r="W22" s="83">
        <f>('2002-2010_Amazonia'!W22+'2002-2010_Caatinga'!W22+'2002-2010_Cerrado'!W22+'2002-2010_MataAtlantica'!W22+'2002-2010_Pampa'!W22+'2002-2010_Pantanal'!W22)</f>
        <v>0</v>
      </c>
      <c r="X22" s="83">
        <f>('2002-2010_Amazonia'!X22+'2002-2010_Caatinga'!X22+'2002-2010_Cerrado'!X22+'2002-2010_MataAtlantica'!X22+'2002-2010_Pampa'!X22+'2002-2010_Pantanal'!X22)</f>
        <v>0</v>
      </c>
      <c r="Y22" s="83">
        <f>('2002-2010_Amazonia'!Y22+'2002-2010_Caatinga'!Y22+'2002-2010_Cerrado'!Y22+'2002-2010_MataAtlantica'!Y22+'2002-2010_Pampa'!Y22+'2002-2010_Pantanal'!Y22)</f>
        <v>0</v>
      </c>
      <c r="Z22" s="83">
        <f>('2002-2010_Amazonia'!Z22+'2002-2010_Caatinga'!Z22+'2002-2010_Cerrado'!Z22+'2002-2010_MataAtlantica'!Z22+'2002-2010_Pampa'!Z22+'2002-2010_Pantanal'!Z22)</f>
        <v>0</v>
      </c>
      <c r="AA22" s="83">
        <f>('2002-2010_Amazonia'!AA22+'2002-2010_Caatinga'!AA22+'2002-2010_Cerrado'!AA22+'2002-2010_MataAtlantica'!AA22+'2002-2010_Pampa'!AA22+'2002-2010_Pantanal'!AA22)</f>
        <v>0</v>
      </c>
      <c r="AB22" s="83">
        <f>('2002-2010_Amazonia'!AB22+'2002-2010_Caatinga'!AB22+'2002-2010_Cerrado'!AB22+'2002-2010_MataAtlantica'!AB22+'2002-2010_Pampa'!AB22+'2002-2010_Pantanal'!AB22)</f>
        <v>0</v>
      </c>
      <c r="AC22" s="83">
        <f>('2002-2010_Amazonia'!AC22+'2002-2010_Caatinga'!AC22+'2002-2010_Cerrado'!AC22+'2002-2010_MataAtlantica'!AC22+'2002-2010_Pampa'!AC22+'2002-2010_Pantanal'!AC22)</f>
        <v>0</v>
      </c>
      <c r="AD22" s="44">
        <f t="shared" si="0"/>
        <v>0</v>
      </c>
      <c r="AE22" s="45">
        <f t="shared" si="1"/>
        <v>0</v>
      </c>
      <c r="AF22" s="43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83">
        <f>('2002-2010_Amazonia'!D23+'2002-2010_Caatinga'!D23+'2002-2010_Cerrado'!D23+'2002-2010_MataAtlantica'!D23+'2002-2010_Pampa'!D23+'2002-2010_Pantanal'!D23)</f>
        <v>0</v>
      </c>
      <c r="E23" s="83">
        <f>('2002-2010_Amazonia'!E23+'2002-2010_Caatinga'!E23+'2002-2010_Cerrado'!E23+'2002-2010_MataAtlantica'!E23+'2002-2010_Pampa'!E23+'2002-2010_Pantanal'!E23)</f>
        <v>0</v>
      </c>
      <c r="F23" s="83">
        <f>('2002-2010_Amazonia'!F23+'2002-2010_Caatinga'!F23+'2002-2010_Cerrado'!F23+'2002-2010_MataAtlantica'!F23+'2002-2010_Pampa'!F23+'2002-2010_Pantanal'!F23)</f>
        <v>0</v>
      </c>
      <c r="G23" s="83">
        <f>('2002-2010_Amazonia'!G23+'2002-2010_Caatinga'!G23+'2002-2010_Cerrado'!G23+'2002-2010_MataAtlantica'!G23+'2002-2010_Pampa'!G23+'2002-2010_Pantanal'!G23)</f>
        <v>-0.1248490679523</v>
      </c>
      <c r="H23" s="83">
        <f>('2002-2010_Amazonia'!H23+'2002-2010_Caatinga'!H23+'2002-2010_Cerrado'!H23+'2002-2010_MataAtlantica'!H23+'2002-2010_Pampa'!H23+'2002-2010_Pantanal'!H23)</f>
        <v>0</v>
      </c>
      <c r="I23" s="83">
        <f>('2002-2010_Amazonia'!I23+'2002-2010_Caatinga'!I23+'2002-2010_Cerrado'!I23+'2002-2010_MataAtlantica'!I23+'2002-2010_Pampa'!I23+'2002-2010_Pantanal'!I23)</f>
        <v>0</v>
      </c>
      <c r="J23" s="83">
        <f>('2002-2010_Amazonia'!J23+'2002-2010_Caatinga'!J23+'2002-2010_Cerrado'!J23+'2002-2010_MataAtlantica'!J23+'2002-2010_Pampa'!J23+'2002-2010_Pantanal'!J23)</f>
        <v>0</v>
      </c>
      <c r="K23" s="83">
        <f>('2002-2010_Amazonia'!K23+'2002-2010_Caatinga'!K23+'2002-2010_Cerrado'!K23+'2002-2010_MataAtlantica'!K23+'2002-2010_Pampa'!K23+'2002-2010_Pantanal'!K23)</f>
        <v>0</v>
      </c>
      <c r="L23" s="83">
        <f>('2002-2010_Amazonia'!L23+'2002-2010_Caatinga'!L23+'2002-2010_Cerrado'!L23+'2002-2010_MataAtlantica'!L23+'2002-2010_Pampa'!L23+'2002-2010_Pantanal'!L23)</f>
        <v>0</v>
      </c>
      <c r="M23" s="83">
        <f>('2002-2010_Amazonia'!M23+'2002-2010_Caatinga'!M23+'2002-2010_Cerrado'!M23+'2002-2010_MataAtlantica'!M23+'2002-2010_Pampa'!M23+'2002-2010_Pantanal'!M23)</f>
        <v>0</v>
      </c>
      <c r="N23" s="83">
        <f>('2002-2010_Amazonia'!N23+'2002-2010_Caatinga'!N23+'2002-2010_Cerrado'!N23+'2002-2010_MataAtlantica'!N23+'2002-2010_Pampa'!N23+'2002-2010_Pantanal'!N23)</f>
        <v>0</v>
      </c>
      <c r="O23" s="83">
        <f>('2002-2010_Amazonia'!O23+'2002-2010_Caatinga'!O23+'2002-2010_Cerrado'!O23+'2002-2010_MataAtlantica'!O23+'2002-2010_Pampa'!O23+'2002-2010_Pantanal'!O23)</f>
        <v>0</v>
      </c>
      <c r="P23" s="83">
        <f>('2002-2010_Amazonia'!P23+'2002-2010_Caatinga'!P23+'2002-2010_Cerrado'!P23+'2002-2010_MataAtlantica'!P23+'2002-2010_Pampa'!P23+'2002-2010_Pantanal'!P23)</f>
        <v>0</v>
      </c>
      <c r="Q23" s="83">
        <f>('2002-2010_Amazonia'!Q23+'2002-2010_Caatinga'!Q23+'2002-2010_Cerrado'!Q23+'2002-2010_MataAtlantica'!Q23+'2002-2010_Pampa'!Q23+'2002-2010_Pantanal'!Q23)</f>
        <v>-0.14154830538989999</v>
      </c>
      <c r="R23" s="83">
        <f>('2002-2010_Amazonia'!R23+'2002-2010_Caatinga'!R23+'2002-2010_Cerrado'!R23+'2002-2010_MataAtlantica'!R23+'2002-2010_Pampa'!R23+'2002-2010_Pantanal'!R23)</f>
        <v>0</v>
      </c>
      <c r="S23" s="83">
        <f>('2002-2010_Amazonia'!S23+'2002-2010_Caatinga'!S23+'2002-2010_Cerrado'!S23+'2002-2010_MataAtlantica'!S23+'2002-2010_Pampa'!S23+'2002-2010_Pantanal'!S23)</f>
        <v>0</v>
      </c>
      <c r="T23" s="83">
        <f>('2002-2010_Amazonia'!T23+'2002-2010_Caatinga'!T23+'2002-2010_Cerrado'!T23+'2002-2010_MataAtlantica'!T23+'2002-2010_Pampa'!T23+'2002-2010_Pantanal'!T23)</f>
        <v>0</v>
      </c>
      <c r="U23" s="94">
        <f>('2002-2010_Amazonia'!U23+'2002-2010_Caatinga'!U23+'2002-2010_Cerrado'!U23+'2002-2010_MataAtlantica'!U23+'2002-2010_Pampa'!U23+'2002-2010_Pantanal'!U23)</f>
        <v>0</v>
      </c>
      <c r="V23" s="95">
        <f>('2002-2010_Amazonia'!V23+'2002-2010_Caatinga'!V23+'2002-2010_Cerrado'!V23+'2002-2010_MataAtlantica'!V23+'2002-2010_Pampa'!V23+'2002-2010_Pantanal'!V23)</f>
        <v>0</v>
      </c>
      <c r="W23" s="83">
        <f>('2002-2010_Amazonia'!W23+'2002-2010_Caatinga'!W23+'2002-2010_Cerrado'!W23+'2002-2010_MataAtlantica'!W23+'2002-2010_Pampa'!W23+'2002-2010_Pantanal'!W23)</f>
        <v>0</v>
      </c>
      <c r="X23" s="83">
        <f>('2002-2010_Amazonia'!X23+'2002-2010_Caatinga'!X23+'2002-2010_Cerrado'!X23+'2002-2010_MataAtlantica'!X23+'2002-2010_Pampa'!X23+'2002-2010_Pantanal'!X23)</f>
        <v>0</v>
      </c>
      <c r="Y23" s="83">
        <f>('2002-2010_Amazonia'!Y23+'2002-2010_Caatinga'!Y23+'2002-2010_Cerrado'!Y23+'2002-2010_MataAtlantica'!Y23+'2002-2010_Pampa'!Y23+'2002-2010_Pantanal'!Y23)</f>
        <v>0</v>
      </c>
      <c r="Z23" s="83">
        <f>('2002-2010_Amazonia'!Z23+'2002-2010_Caatinga'!Z23+'2002-2010_Cerrado'!Z23+'2002-2010_MataAtlantica'!Z23+'2002-2010_Pampa'!Z23+'2002-2010_Pantanal'!Z23)</f>
        <v>0</v>
      </c>
      <c r="AA23" s="83">
        <f>('2002-2010_Amazonia'!AA23+'2002-2010_Caatinga'!AA23+'2002-2010_Cerrado'!AA23+'2002-2010_MataAtlantica'!AA23+'2002-2010_Pampa'!AA23+'2002-2010_Pantanal'!AA23)</f>
        <v>0</v>
      </c>
      <c r="AB23" s="83">
        <f>('2002-2010_Amazonia'!AB23+'2002-2010_Caatinga'!AB23+'2002-2010_Cerrado'!AB23+'2002-2010_MataAtlantica'!AB23+'2002-2010_Pampa'!AB23+'2002-2010_Pantanal'!AB23)</f>
        <v>0</v>
      </c>
      <c r="AC23" s="83">
        <f>('2002-2010_Amazonia'!AC23+'2002-2010_Caatinga'!AC23+'2002-2010_Cerrado'!AC23+'2002-2010_MataAtlantica'!AC23+'2002-2010_Pampa'!AC23+'2002-2010_Pantanal'!AC23)</f>
        <v>0</v>
      </c>
      <c r="AD23" s="44">
        <f t="shared" si="0"/>
        <v>-0.26639737334219998</v>
      </c>
      <c r="AE23" s="45">
        <f t="shared" si="1"/>
        <v>-2.6681231360252657E-6</v>
      </c>
      <c r="AF23" s="43"/>
    </row>
    <row r="24" spans="1:32" ht="19.95" customHeight="1" x14ac:dyDescent="0.3">
      <c r="A24" s="51">
        <v>19</v>
      </c>
      <c r="B24" s="119"/>
      <c r="C24" s="57" t="s">
        <v>63</v>
      </c>
      <c r="D24" s="83">
        <f>('2002-2010_Amazonia'!D24+'2002-2010_Caatinga'!D24+'2002-2010_Cerrado'!D24+'2002-2010_MataAtlantica'!D24+'2002-2010_Pampa'!D24+'2002-2010_Pantanal'!D24)</f>
        <v>0</v>
      </c>
      <c r="E24" s="83">
        <f>('2002-2010_Amazonia'!E24+'2002-2010_Caatinga'!E24+'2002-2010_Cerrado'!E24+'2002-2010_MataAtlantica'!E24+'2002-2010_Pampa'!E24+'2002-2010_Pantanal'!E24)</f>
        <v>0</v>
      </c>
      <c r="F24" s="83">
        <f>('2002-2010_Amazonia'!F24+'2002-2010_Caatinga'!F24+'2002-2010_Cerrado'!F24+'2002-2010_MataAtlantica'!F24+'2002-2010_Pampa'!F24+'2002-2010_Pantanal'!F24)</f>
        <v>0</v>
      </c>
      <c r="G24" s="83">
        <f>('2002-2010_Amazonia'!G24+'2002-2010_Caatinga'!G24+'2002-2010_Cerrado'!G24+'2002-2010_MataAtlantica'!G24+'2002-2010_Pampa'!G24+'2002-2010_Pantanal'!G24)</f>
        <v>0</v>
      </c>
      <c r="H24" s="83">
        <f>('2002-2010_Amazonia'!H24+'2002-2010_Caatinga'!H24+'2002-2010_Cerrado'!H24+'2002-2010_MataAtlantica'!H24+'2002-2010_Pampa'!H24+'2002-2010_Pantanal'!H24)</f>
        <v>0</v>
      </c>
      <c r="I24" s="83">
        <f>('2002-2010_Amazonia'!I24+'2002-2010_Caatinga'!I24+'2002-2010_Cerrado'!I24+'2002-2010_MataAtlantica'!I24+'2002-2010_Pampa'!I24+'2002-2010_Pantanal'!I24)</f>
        <v>0</v>
      </c>
      <c r="J24" s="83">
        <f>('2002-2010_Amazonia'!J24+'2002-2010_Caatinga'!J24+'2002-2010_Cerrado'!J24+'2002-2010_MataAtlantica'!J24+'2002-2010_Pampa'!J24+'2002-2010_Pantanal'!J24)</f>
        <v>0</v>
      </c>
      <c r="K24" s="83">
        <f>('2002-2010_Amazonia'!K24+'2002-2010_Caatinga'!K24+'2002-2010_Cerrado'!K24+'2002-2010_MataAtlantica'!K24+'2002-2010_Pampa'!K24+'2002-2010_Pantanal'!K24)</f>
        <v>0</v>
      </c>
      <c r="L24" s="83">
        <f>('2002-2010_Amazonia'!L24+'2002-2010_Caatinga'!L24+'2002-2010_Cerrado'!L24+'2002-2010_MataAtlantica'!L24+'2002-2010_Pampa'!L24+'2002-2010_Pantanal'!L24)</f>
        <v>0</v>
      </c>
      <c r="M24" s="83">
        <f>('2002-2010_Amazonia'!M24+'2002-2010_Caatinga'!M24+'2002-2010_Cerrado'!M24+'2002-2010_MataAtlantica'!M24+'2002-2010_Pampa'!M24+'2002-2010_Pantanal'!M24)</f>
        <v>0</v>
      </c>
      <c r="N24" s="83">
        <f>('2002-2010_Amazonia'!N24+'2002-2010_Caatinga'!N24+'2002-2010_Cerrado'!N24+'2002-2010_MataAtlantica'!N24+'2002-2010_Pampa'!N24+'2002-2010_Pantanal'!N24)</f>
        <v>0</v>
      </c>
      <c r="O24" s="83">
        <f>('2002-2010_Amazonia'!O24+'2002-2010_Caatinga'!O24+'2002-2010_Cerrado'!O24+'2002-2010_MataAtlantica'!O24+'2002-2010_Pampa'!O24+'2002-2010_Pantanal'!O24)</f>
        <v>0</v>
      </c>
      <c r="P24" s="83">
        <f>('2002-2010_Amazonia'!P24+'2002-2010_Caatinga'!P24+'2002-2010_Cerrado'!P24+'2002-2010_MataAtlantica'!P24+'2002-2010_Pampa'!P24+'2002-2010_Pantanal'!P24)</f>
        <v>0</v>
      </c>
      <c r="Q24" s="83">
        <f>('2002-2010_Amazonia'!Q24+'2002-2010_Caatinga'!Q24+'2002-2010_Cerrado'!Q24+'2002-2010_MataAtlantica'!Q24+'2002-2010_Pampa'!Q24+'2002-2010_Pantanal'!Q24)</f>
        <v>-1.7620172759999999E-4</v>
      </c>
      <c r="R24" s="83">
        <f>('2002-2010_Amazonia'!R24+'2002-2010_Caatinga'!R24+'2002-2010_Cerrado'!R24+'2002-2010_MataAtlantica'!R24+'2002-2010_Pampa'!R24+'2002-2010_Pantanal'!R24)</f>
        <v>0</v>
      </c>
      <c r="S24" s="83">
        <f>('2002-2010_Amazonia'!S24+'2002-2010_Caatinga'!S24+'2002-2010_Cerrado'!S24+'2002-2010_MataAtlantica'!S24+'2002-2010_Pampa'!S24+'2002-2010_Pantanal'!S24)</f>
        <v>0</v>
      </c>
      <c r="T24" s="83">
        <f>('2002-2010_Amazonia'!T24+'2002-2010_Caatinga'!T24+'2002-2010_Cerrado'!T24+'2002-2010_MataAtlantica'!T24+'2002-2010_Pampa'!T24+'2002-2010_Pantanal'!T24)</f>
        <v>0</v>
      </c>
      <c r="U24" s="95">
        <f>('2002-2010_Amazonia'!U24+'2002-2010_Caatinga'!U24+'2002-2010_Cerrado'!U24+'2002-2010_MataAtlantica'!U24+'2002-2010_Pampa'!U24+'2002-2010_Pantanal'!U24)</f>
        <v>0</v>
      </c>
      <c r="V24" s="94">
        <f>('2002-2010_Amazonia'!V24+'2002-2010_Caatinga'!V24+'2002-2010_Cerrado'!V24+'2002-2010_MataAtlantica'!V24+'2002-2010_Pampa'!V24+'2002-2010_Pantanal'!V24)</f>
        <v>0</v>
      </c>
      <c r="W24" s="83">
        <f>('2002-2010_Amazonia'!W24+'2002-2010_Caatinga'!W24+'2002-2010_Cerrado'!W24+'2002-2010_MataAtlantica'!W24+'2002-2010_Pampa'!W24+'2002-2010_Pantanal'!W24)</f>
        <v>0</v>
      </c>
      <c r="X24" s="83">
        <f>('2002-2010_Amazonia'!X24+'2002-2010_Caatinga'!X24+'2002-2010_Cerrado'!X24+'2002-2010_MataAtlantica'!X24+'2002-2010_Pampa'!X24+'2002-2010_Pantanal'!X24)</f>
        <v>0</v>
      </c>
      <c r="Y24" s="83">
        <f>('2002-2010_Amazonia'!Y24+'2002-2010_Caatinga'!Y24+'2002-2010_Cerrado'!Y24+'2002-2010_MataAtlantica'!Y24+'2002-2010_Pampa'!Y24+'2002-2010_Pantanal'!Y24)</f>
        <v>0</v>
      </c>
      <c r="Z24" s="83">
        <f>('2002-2010_Amazonia'!Z24+'2002-2010_Caatinga'!Z24+'2002-2010_Cerrado'!Z24+'2002-2010_MataAtlantica'!Z24+'2002-2010_Pampa'!Z24+'2002-2010_Pantanal'!Z24)</f>
        <v>0</v>
      </c>
      <c r="AA24" s="83">
        <f>('2002-2010_Amazonia'!AA24+'2002-2010_Caatinga'!AA24+'2002-2010_Cerrado'!AA24+'2002-2010_MataAtlantica'!AA24+'2002-2010_Pampa'!AA24+'2002-2010_Pantanal'!AA24)</f>
        <v>0</v>
      </c>
      <c r="AB24" s="83">
        <f>('2002-2010_Amazonia'!AB24+'2002-2010_Caatinga'!AB24+'2002-2010_Cerrado'!AB24+'2002-2010_MataAtlantica'!AB24+'2002-2010_Pampa'!AB24+'2002-2010_Pantanal'!AB24)</f>
        <v>0</v>
      </c>
      <c r="AC24" s="83">
        <f>('2002-2010_Amazonia'!AC24+'2002-2010_Caatinga'!AC24+'2002-2010_Cerrado'!AC24+'2002-2010_MataAtlantica'!AC24+'2002-2010_Pampa'!AC24+'2002-2010_Pantanal'!AC24)</f>
        <v>0</v>
      </c>
      <c r="AD24" s="44">
        <f t="shared" si="0"/>
        <v>-1.7620172759999999E-4</v>
      </c>
      <c r="AE24" s="45">
        <f t="shared" si="1"/>
        <v>-1.7647617922016075E-9</v>
      </c>
      <c r="AF24" s="43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83">
        <f>('2002-2010_Amazonia'!D25+'2002-2010_Caatinga'!D25+'2002-2010_Cerrado'!D25+'2002-2010_MataAtlantica'!D25+'2002-2010_Pampa'!D25+'2002-2010_Pantanal'!D25)</f>
        <v>0</v>
      </c>
      <c r="E25" s="83">
        <f>('2002-2010_Amazonia'!E25+'2002-2010_Caatinga'!E25+'2002-2010_Cerrado'!E25+'2002-2010_MataAtlantica'!E25+'2002-2010_Pampa'!E25+'2002-2010_Pantanal'!E25)</f>
        <v>0</v>
      </c>
      <c r="F25" s="83">
        <f>('2002-2010_Amazonia'!F25+'2002-2010_Caatinga'!F25+'2002-2010_Cerrado'!F25+'2002-2010_MataAtlantica'!F25+'2002-2010_Pampa'!F25+'2002-2010_Pantanal'!F25)</f>
        <v>0</v>
      </c>
      <c r="G25" s="83">
        <f>('2002-2010_Amazonia'!G25+'2002-2010_Caatinga'!G25+'2002-2010_Cerrado'!G25+'2002-2010_MataAtlantica'!G25+'2002-2010_Pampa'!G25+'2002-2010_Pantanal'!G25)</f>
        <v>-1343.2550642932242</v>
      </c>
      <c r="H25" s="83">
        <f>('2002-2010_Amazonia'!H25+'2002-2010_Caatinga'!H25+'2002-2010_Cerrado'!H25+'2002-2010_MataAtlantica'!H25+'2002-2010_Pampa'!H25+'2002-2010_Pantanal'!H25)</f>
        <v>0</v>
      </c>
      <c r="I25" s="96">
        <f>('2002-2010_Amazonia'!I25+'2002-2010_Caatinga'!I25+'2002-2010_Cerrado'!I25+'2002-2010_MataAtlantica'!I25+'2002-2010_Pampa'!I25+'2002-2010_Pantanal'!I25)</f>
        <v>0</v>
      </c>
      <c r="J25" s="96">
        <f>('2002-2010_Amazonia'!J25+'2002-2010_Caatinga'!J25+'2002-2010_Cerrado'!J25+'2002-2010_MataAtlantica'!J25+'2002-2010_Pampa'!J25+'2002-2010_Pantanal'!J25)</f>
        <v>0</v>
      </c>
      <c r="K25" s="96">
        <f>('2002-2010_Amazonia'!K25+'2002-2010_Caatinga'!K25+'2002-2010_Cerrado'!K25+'2002-2010_MataAtlantica'!K25+'2002-2010_Pampa'!K25+'2002-2010_Pantanal'!K25)</f>
        <v>0</v>
      </c>
      <c r="L25" s="83">
        <f>('2002-2010_Amazonia'!L25+'2002-2010_Caatinga'!L25+'2002-2010_Cerrado'!L25+'2002-2010_MataAtlantica'!L25+'2002-2010_Pampa'!L25+'2002-2010_Pantanal'!L25)</f>
        <v>0</v>
      </c>
      <c r="M25" s="83">
        <f>('2002-2010_Amazonia'!M25+'2002-2010_Caatinga'!M25+'2002-2010_Cerrado'!M25+'2002-2010_MataAtlantica'!M25+'2002-2010_Pampa'!M25+'2002-2010_Pantanal'!M25)</f>
        <v>0</v>
      </c>
      <c r="N25" s="83">
        <f>('2002-2010_Amazonia'!N25+'2002-2010_Caatinga'!N25+'2002-2010_Cerrado'!N25+'2002-2010_MataAtlantica'!N25+'2002-2010_Pampa'!N25+'2002-2010_Pantanal'!N25)</f>
        <v>0</v>
      </c>
      <c r="O25" s="83">
        <f>('2002-2010_Amazonia'!O25+'2002-2010_Caatinga'!O25+'2002-2010_Cerrado'!O25+'2002-2010_MataAtlantica'!O25+'2002-2010_Pampa'!O25+'2002-2010_Pantanal'!O25)</f>
        <v>-54.691165792721499</v>
      </c>
      <c r="P25" s="83">
        <f>('2002-2010_Amazonia'!P25+'2002-2010_Caatinga'!P25+'2002-2010_Cerrado'!P25+'2002-2010_MataAtlantica'!P25+'2002-2010_Pampa'!P25+'2002-2010_Pantanal'!P25)</f>
        <v>0</v>
      </c>
      <c r="Q25" s="83">
        <f>('2002-2010_Amazonia'!Q25+'2002-2010_Caatinga'!Q25+'2002-2010_Cerrado'!Q25+'2002-2010_MataAtlantica'!Q25+'2002-2010_Pampa'!Q25+'2002-2010_Pantanal'!Q25)</f>
        <v>-13.9759260132058</v>
      </c>
      <c r="R25" s="83">
        <f>('2002-2010_Amazonia'!R25+'2002-2010_Caatinga'!R25+'2002-2010_Cerrado'!R25+'2002-2010_MataAtlantica'!R25+'2002-2010_Pampa'!R25+'2002-2010_Pantanal'!R25)</f>
        <v>0</v>
      </c>
      <c r="S25" s="83">
        <f>('2002-2010_Amazonia'!S25+'2002-2010_Caatinga'!S25+'2002-2010_Cerrado'!S25+'2002-2010_MataAtlantica'!S25+'2002-2010_Pampa'!S25+'2002-2010_Pantanal'!S25)</f>
        <v>0</v>
      </c>
      <c r="T25" s="83">
        <f>('2002-2010_Amazonia'!T25+'2002-2010_Caatinga'!T25+'2002-2010_Cerrado'!T25+'2002-2010_MataAtlantica'!T25+'2002-2010_Pampa'!T25+'2002-2010_Pantanal'!T25)</f>
        <v>1.1200325653415999</v>
      </c>
      <c r="U25" s="83">
        <f>('2002-2010_Amazonia'!U25+'2002-2010_Caatinga'!U25+'2002-2010_Cerrado'!U25+'2002-2010_MataAtlantica'!U25+'2002-2010_Pampa'!U25+'2002-2010_Pantanal'!U25)</f>
        <v>0</v>
      </c>
      <c r="V25" s="83">
        <f>('2002-2010_Amazonia'!V25+'2002-2010_Caatinga'!V25+'2002-2010_Cerrado'!V25+'2002-2010_MataAtlantica'!V25+'2002-2010_Pampa'!V25+'2002-2010_Pantanal'!V25)</f>
        <v>0</v>
      </c>
      <c r="W25" s="97">
        <f>('2002-2010_Amazonia'!W25+'2002-2010_Caatinga'!W25+'2002-2010_Cerrado'!W25+'2002-2010_MataAtlantica'!W25+'2002-2010_Pampa'!W25+'2002-2010_Pantanal'!W25)</f>
        <v>0</v>
      </c>
      <c r="X25" s="98">
        <f>('2002-2010_Amazonia'!X25+'2002-2010_Caatinga'!X25+'2002-2010_Cerrado'!X25+'2002-2010_MataAtlantica'!X25+'2002-2010_Pampa'!X25+'2002-2010_Pantanal'!X25)</f>
        <v>0</v>
      </c>
      <c r="Y25" s="98">
        <f>('2002-2010_Amazonia'!Y25+'2002-2010_Caatinga'!Y25+'2002-2010_Cerrado'!Y25+'2002-2010_MataAtlantica'!Y25+'2002-2010_Pampa'!Y25+'2002-2010_Pantanal'!Y25)</f>
        <v>0</v>
      </c>
      <c r="Z25" s="98">
        <f>('2002-2010_Amazonia'!Z25+'2002-2010_Caatinga'!Z25+'2002-2010_Cerrado'!Z25+'2002-2010_MataAtlantica'!Z25+'2002-2010_Pampa'!Z25+'2002-2010_Pantanal'!Z25)</f>
        <v>0</v>
      </c>
      <c r="AA25" s="98">
        <f>('2002-2010_Amazonia'!AA25+'2002-2010_Caatinga'!AA25+'2002-2010_Cerrado'!AA25+'2002-2010_MataAtlantica'!AA25+'2002-2010_Pampa'!AA25+'2002-2010_Pantanal'!AA25)</f>
        <v>0</v>
      </c>
      <c r="AB25" s="98">
        <f>('2002-2010_Amazonia'!AB25+'2002-2010_Caatinga'!AB25+'2002-2010_Cerrado'!AB25+'2002-2010_MataAtlantica'!AB25+'2002-2010_Pampa'!AB25+'2002-2010_Pantanal'!AB25)</f>
        <v>0</v>
      </c>
      <c r="AC25" s="98">
        <f>('2002-2010_Amazonia'!AC25+'2002-2010_Caatinga'!AC25+'2002-2010_Cerrado'!AC25+'2002-2010_MataAtlantica'!AC25+'2002-2010_Pampa'!AC25+'2002-2010_Pantanal'!AC25)</f>
        <v>0</v>
      </c>
      <c r="AD25" s="44">
        <f t="shared" si="0"/>
        <v>-1410.8021235338099</v>
      </c>
      <c r="AE25" s="45">
        <f t="shared" si="1"/>
        <v>-1.4129995873941479E-2</v>
      </c>
      <c r="AF25" s="43"/>
    </row>
    <row r="26" spans="1:32" ht="19.95" customHeight="1" x14ac:dyDescent="0.3">
      <c r="A26" s="51">
        <v>21</v>
      </c>
      <c r="B26" s="120"/>
      <c r="C26" s="58" t="s">
        <v>30</v>
      </c>
      <c r="D26" s="83">
        <f>('2002-2010_Amazonia'!D26+'2002-2010_Caatinga'!D26+'2002-2010_Cerrado'!D26+'2002-2010_MataAtlantica'!D26+'2002-2010_Pampa'!D26+'2002-2010_Pantanal'!D26)</f>
        <v>0</v>
      </c>
      <c r="E26" s="83">
        <f>('2002-2010_Amazonia'!E26+'2002-2010_Caatinga'!E26+'2002-2010_Cerrado'!E26+'2002-2010_MataAtlantica'!E26+'2002-2010_Pampa'!E26+'2002-2010_Pantanal'!E26)</f>
        <v>0</v>
      </c>
      <c r="F26" s="83">
        <f>('2002-2010_Amazonia'!F26+'2002-2010_Caatinga'!F26+'2002-2010_Cerrado'!F26+'2002-2010_MataAtlantica'!F26+'2002-2010_Pampa'!F26+'2002-2010_Pantanal'!F26)</f>
        <v>0</v>
      </c>
      <c r="G26" s="83">
        <f>('2002-2010_Amazonia'!G26+'2002-2010_Caatinga'!G26+'2002-2010_Cerrado'!G26+'2002-2010_MataAtlantica'!G26+'2002-2010_Pampa'!G26+'2002-2010_Pantanal'!G26)</f>
        <v>-14.973857949393601</v>
      </c>
      <c r="H26" s="83">
        <f>('2002-2010_Amazonia'!H26+'2002-2010_Caatinga'!H26+'2002-2010_Cerrado'!H26+'2002-2010_MataAtlantica'!H26+'2002-2010_Pampa'!H26+'2002-2010_Pantanal'!H26)</f>
        <v>0</v>
      </c>
      <c r="I26" s="96">
        <f>('2002-2010_Amazonia'!I26+'2002-2010_Caatinga'!I26+'2002-2010_Cerrado'!I26+'2002-2010_MataAtlantica'!I26+'2002-2010_Pampa'!I26+'2002-2010_Pantanal'!I26)</f>
        <v>0</v>
      </c>
      <c r="J26" s="96">
        <f>('2002-2010_Amazonia'!J26+'2002-2010_Caatinga'!J26+'2002-2010_Cerrado'!J26+'2002-2010_MataAtlantica'!J26+'2002-2010_Pampa'!J26+'2002-2010_Pantanal'!J26)</f>
        <v>0</v>
      </c>
      <c r="K26" s="96">
        <f>('2002-2010_Amazonia'!K26+'2002-2010_Caatinga'!K26+'2002-2010_Cerrado'!K26+'2002-2010_MataAtlantica'!K26+'2002-2010_Pampa'!K26+'2002-2010_Pantanal'!K26)</f>
        <v>0</v>
      </c>
      <c r="L26" s="83">
        <f>('2002-2010_Amazonia'!L26+'2002-2010_Caatinga'!L26+'2002-2010_Cerrado'!L26+'2002-2010_MataAtlantica'!L26+'2002-2010_Pampa'!L26+'2002-2010_Pantanal'!L26)</f>
        <v>0</v>
      </c>
      <c r="M26" s="83">
        <f>('2002-2010_Amazonia'!M26+'2002-2010_Caatinga'!M26+'2002-2010_Cerrado'!M26+'2002-2010_MataAtlantica'!M26+'2002-2010_Pampa'!M26+'2002-2010_Pantanal'!M26)</f>
        <v>0</v>
      </c>
      <c r="N26" s="83">
        <f>('2002-2010_Amazonia'!N26+'2002-2010_Caatinga'!N26+'2002-2010_Cerrado'!N26+'2002-2010_MataAtlantica'!N26+'2002-2010_Pampa'!N26+'2002-2010_Pantanal'!N26)</f>
        <v>0</v>
      </c>
      <c r="O26" s="83">
        <f>('2002-2010_Amazonia'!O26+'2002-2010_Caatinga'!O26+'2002-2010_Cerrado'!O26+'2002-2010_MataAtlantica'!O26+'2002-2010_Pampa'!O26+'2002-2010_Pantanal'!O26)</f>
        <v>-0.12814196855429999</v>
      </c>
      <c r="P26" s="83">
        <f>('2002-2010_Amazonia'!P26+'2002-2010_Caatinga'!P26+'2002-2010_Cerrado'!P26+'2002-2010_MataAtlantica'!P26+'2002-2010_Pampa'!P26+'2002-2010_Pantanal'!P26)</f>
        <v>0</v>
      </c>
      <c r="Q26" s="83">
        <f>('2002-2010_Amazonia'!Q26+'2002-2010_Caatinga'!Q26+'2002-2010_Cerrado'!Q26+'2002-2010_MataAtlantica'!Q26+'2002-2010_Pampa'!Q26+'2002-2010_Pantanal'!Q26)</f>
        <v>-0.1338460010084</v>
      </c>
      <c r="R26" s="83">
        <f>('2002-2010_Amazonia'!R26+'2002-2010_Caatinga'!R26+'2002-2010_Cerrado'!R26+'2002-2010_MataAtlantica'!R26+'2002-2010_Pampa'!R26+'2002-2010_Pantanal'!R26)</f>
        <v>0</v>
      </c>
      <c r="S26" s="83">
        <f>('2002-2010_Amazonia'!S26+'2002-2010_Caatinga'!S26+'2002-2010_Cerrado'!S26+'2002-2010_MataAtlantica'!S26+'2002-2010_Pampa'!S26+'2002-2010_Pantanal'!S26)</f>
        <v>0</v>
      </c>
      <c r="T26" s="83">
        <f>('2002-2010_Amazonia'!T26+'2002-2010_Caatinga'!T26+'2002-2010_Cerrado'!T26+'2002-2010_MataAtlantica'!T26+'2002-2010_Pampa'!T26+'2002-2010_Pantanal'!T26)</f>
        <v>0</v>
      </c>
      <c r="U26" s="83">
        <f>('2002-2010_Amazonia'!U26+'2002-2010_Caatinga'!U26+'2002-2010_Cerrado'!U26+'2002-2010_MataAtlantica'!U26+'2002-2010_Pampa'!U26+'2002-2010_Pantanal'!U26)</f>
        <v>0</v>
      </c>
      <c r="V26" s="83">
        <f>('2002-2010_Amazonia'!V26+'2002-2010_Caatinga'!V26+'2002-2010_Cerrado'!V26+'2002-2010_MataAtlantica'!V26+'2002-2010_Pampa'!V26+'2002-2010_Pantanal'!V26)</f>
        <v>0</v>
      </c>
      <c r="W26" s="98">
        <f>('2002-2010_Amazonia'!W26+'2002-2010_Caatinga'!W26+'2002-2010_Cerrado'!W26+'2002-2010_MataAtlantica'!W26+'2002-2010_Pampa'!W26+'2002-2010_Pantanal'!W26)</f>
        <v>0</v>
      </c>
      <c r="X26" s="97">
        <f>('2002-2010_Amazonia'!X26+'2002-2010_Caatinga'!X26+'2002-2010_Cerrado'!X26+'2002-2010_MataAtlantica'!X26+'2002-2010_Pampa'!X26+'2002-2010_Pantanal'!X26)</f>
        <v>0</v>
      </c>
      <c r="Y26" s="98">
        <f>('2002-2010_Amazonia'!Y26+'2002-2010_Caatinga'!Y26+'2002-2010_Cerrado'!Y26+'2002-2010_MataAtlantica'!Y26+'2002-2010_Pampa'!Y26+'2002-2010_Pantanal'!Y26)</f>
        <v>0</v>
      </c>
      <c r="Z26" s="98">
        <f>('2002-2010_Amazonia'!Z26+'2002-2010_Caatinga'!Z26+'2002-2010_Cerrado'!Z26+'2002-2010_MataAtlantica'!Z26+'2002-2010_Pampa'!Z26+'2002-2010_Pantanal'!Z26)</f>
        <v>0</v>
      </c>
      <c r="AA26" s="98">
        <f>('2002-2010_Amazonia'!AA26+'2002-2010_Caatinga'!AA26+'2002-2010_Cerrado'!AA26+'2002-2010_MataAtlantica'!AA26+'2002-2010_Pampa'!AA26+'2002-2010_Pantanal'!AA26)</f>
        <v>0</v>
      </c>
      <c r="AB26" s="98">
        <f>('2002-2010_Amazonia'!AB26+'2002-2010_Caatinga'!AB26+'2002-2010_Cerrado'!AB26+'2002-2010_MataAtlantica'!AB26+'2002-2010_Pampa'!AB26+'2002-2010_Pantanal'!AB26)</f>
        <v>0</v>
      </c>
      <c r="AC26" s="98">
        <f>('2002-2010_Amazonia'!AC26+'2002-2010_Caatinga'!AC26+'2002-2010_Cerrado'!AC26+'2002-2010_MataAtlantica'!AC26+'2002-2010_Pampa'!AC26+'2002-2010_Pantanal'!AC26)</f>
        <v>0</v>
      </c>
      <c r="AD26" s="44">
        <f t="shared" si="0"/>
        <v>-15.235845918956301</v>
      </c>
      <c r="AE26" s="45">
        <f t="shared" si="1"/>
        <v>-1.5259577256065946E-4</v>
      </c>
      <c r="AF26" s="43"/>
    </row>
    <row r="27" spans="1:32" ht="19.95" customHeight="1" x14ac:dyDescent="0.3">
      <c r="A27" s="51">
        <v>22</v>
      </c>
      <c r="B27" s="120"/>
      <c r="C27" s="58" t="s">
        <v>31</v>
      </c>
      <c r="D27" s="83">
        <f>('2002-2010_Amazonia'!D27+'2002-2010_Caatinga'!D27+'2002-2010_Cerrado'!D27+'2002-2010_MataAtlantica'!D27+'2002-2010_Pampa'!D27+'2002-2010_Pantanal'!D27)</f>
        <v>0</v>
      </c>
      <c r="E27" s="83">
        <f>('2002-2010_Amazonia'!E27+'2002-2010_Caatinga'!E27+'2002-2010_Cerrado'!E27+'2002-2010_MataAtlantica'!E27+'2002-2010_Pampa'!E27+'2002-2010_Pantanal'!E27)</f>
        <v>0</v>
      </c>
      <c r="F27" s="83">
        <f>('2002-2010_Amazonia'!F27+'2002-2010_Caatinga'!F27+'2002-2010_Cerrado'!F27+'2002-2010_MataAtlantica'!F27+'2002-2010_Pampa'!F27+'2002-2010_Pantanal'!F27)</f>
        <v>0</v>
      </c>
      <c r="G27" s="83">
        <f>('2002-2010_Amazonia'!G27+'2002-2010_Caatinga'!G27+'2002-2010_Cerrado'!G27+'2002-2010_MataAtlantica'!G27+'2002-2010_Pampa'!G27+'2002-2010_Pantanal'!G27)</f>
        <v>0</v>
      </c>
      <c r="H27" s="83">
        <f>('2002-2010_Amazonia'!H27+'2002-2010_Caatinga'!H27+'2002-2010_Cerrado'!H27+'2002-2010_MataAtlantica'!H27+'2002-2010_Pampa'!H27+'2002-2010_Pantanal'!H27)</f>
        <v>0</v>
      </c>
      <c r="I27" s="96">
        <f>('2002-2010_Amazonia'!I27+'2002-2010_Caatinga'!I27+'2002-2010_Cerrado'!I27+'2002-2010_MataAtlantica'!I27+'2002-2010_Pampa'!I27+'2002-2010_Pantanal'!I27)</f>
        <v>0</v>
      </c>
      <c r="J27" s="96">
        <f>('2002-2010_Amazonia'!J27+'2002-2010_Caatinga'!J27+'2002-2010_Cerrado'!J27+'2002-2010_MataAtlantica'!J27+'2002-2010_Pampa'!J27+'2002-2010_Pantanal'!J27)</f>
        <v>0</v>
      </c>
      <c r="K27" s="96">
        <f>('2002-2010_Amazonia'!K27+'2002-2010_Caatinga'!K27+'2002-2010_Cerrado'!K27+'2002-2010_MataAtlantica'!K27+'2002-2010_Pampa'!K27+'2002-2010_Pantanal'!K27)</f>
        <v>0</v>
      </c>
      <c r="L27" s="83">
        <f>('2002-2010_Amazonia'!L27+'2002-2010_Caatinga'!L27+'2002-2010_Cerrado'!L27+'2002-2010_MataAtlantica'!L27+'2002-2010_Pampa'!L27+'2002-2010_Pantanal'!L27)</f>
        <v>0</v>
      </c>
      <c r="M27" s="83">
        <f>('2002-2010_Amazonia'!M27+'2002-2010_Caatinga'!M27+'2002-2010_Cerrado'!M27+'2002-2010_MataAtlantica'!M27+'2002-2010_Pampa'!M27+'2002-2010_Pantanal'!M27)</f>
        <v>0</v>
      </c>
      <c r="N27" s="83">
        <f>('2002-2010_Amazonia'!N27+'2002-2010_Caatinga'!N27+'2002-2010_Cerrado'!N27+'2002-2010_MataAtlantica'!N27+'2002-2010_Pampa'!N27+'2002-2010_Pantanal'!N27)</f>
        <v>0</v>
      </c>
      <c r="O27" s="83">
        <f>('2002-2010_Amazonia'!O27+'2002-2010_Caatinga'!O27+'2002-2010_Cerrado'!O27+'2002-2010_MataAtlantica'!O27+'2002-2010_Pampa'!O27+'2002-2010_Pantanal'!O27)</f>
        <v>0</v>
      </c>
      <c r="P27" s="83">
        <f>('2002-2010_Amazonia'!P27+'2002-2010_Caatinga'!P27+'2002-2010_Cerrado'!P27+'2002-2010_MataAtlantica'!P27+'2002-2010_Pampa'!P27+'2002-2010_Pantanal'!P27)</f>
        <v>0</v>
      </c>
      <c r="Q27" s="83">
        <f>('2002-2010_Amazonia'!Q27+'2002-2010_Caatinga'!Q27+'2002-2010_Cerrado'!Q27+'2002-2010_MataAtlantica'!Q27+'2002-2010_Pampa'!Q27+'2002-2010_Pantanal'!Q27)</f>
        <v>0</v>
      </c>
      <c r="R27" s="83">
        <f>('2002-2010_Amazonia'!R27+'2002-2010_Caatinga'!R27+'2002-2010_Cerrado'!R27+'2002-2010_MataAtlantica'!R27+'2002-2010_Pampa'!R27+'2002-2010_Pantanal'!R27)</f>
        <v>0</v>
      </c>
      <c r="S27" s="83">
        <f>('2002-2010_Amazonia'!S27+'2002-2010_Caatinga'!S27+'2002-2010_Cerrado'!S27+'2002-2010_MataAtlantica'!S27+'2002-2010_Pampa'!S27+'2002-2010_Pantanal'!S27)</f>
        <v>0</v>
      </c>
      <c r="T27" s="83">
        <f>('2002-2010_Amazonia'!T27+'2002-2010_Caatinga'!T27+'2002-2010_Cerrado'!T27+'2002-2010_MataAtlantica'!T27+'2002-2010_Pampa'!T27+'2002-2010_Pantanal'!T27)</f>
        <v>0</v>
      </c>
      <c r="U27" s="83">
        <f>('2002-2010_Amazonia'!U27+'2002-2010_Caatinga'!U27+'2002-2010_Cerrado'!U27+'2002-2010_MataAtlantica'!U27+'2002-2010_Pampa'!U27+'2002-2010_Pantanal'!U27)</f>
        <v>0</v>
      </c>
      <c r="V27" s="83">
        <f>('2002-2010_Amazonia'!V27+'2002-2010_Caatinga'!V27+'2002-2010_Cerrado'!V27+'2002-2010_MataAtlantica'!V27+'2002-2010_Pampa'!V27+'2002-2010_Pantanal'!V27)</f>
        <v>0</v>
      </c>
      <c r="W27" s="98">
        <f>('2002-2010_Amazonia'!W27+'2002-2010_Caatinga'!W27+'2002-2010_Cerrado'!W27+'2002-2010_MataAtlantica'!W27+'2002-2010_Pampa'!W27+'2002-2010_Pantanal'!W27)</f>
        <v>0</v>
      </c>
      <c r="X27" s="98">
        <f>('2002-2010_Amazonia'!X27+'2002-2010_Caatinga'!X27+'2002-2010_Cerrado'!X27+'2002-2010_MataAtlantica'!X27+'2002-2010_Pampa'!X27+'2002-2010_Pantanal'!X27)</f>
        <v>0</v>
      </c>
      <c r="Y27" s="97">
        <f>('2002-2010_Amazonia'!Y27+'2002-2010_Caatinga'!Y27+'2002-2010_Cerrado'!Y27+'2002-2010_MataAtlantica'!Y27+'2002-2010_Pampa'!Y27+'2002-2010_Pantanal'!Y27)</f>
        <v>0</v>
      </c>
      <c r="Z27" s="98">
        <f>('2002-2010_Amazonia'!Z27+'2002-2010_Caatinga'!Z27+'2002-2010_Cerrado'!Z27+'2002-2010_MataAtlantica'!Z27+'2002-2010_Pampa'!Z27+'2002-2010_Pantanal'!Z27)</f>
        <v>0</v>
      </c>
      <c r="AA27" s="98">
        <f>('2002-2010_Amazonia'!AA27+'2002-2010_Caatinga'!AA27+'2002-2010_Cerrado'!AA27+'2002-2010_MataAtlantica'!AA27+'2002-2010_Pampa'!AA27+'2002-2010_Pantanal'!AA27)</f>
        <v>0</v>
      </c>
      <c r="AB27" s="98">
        <f>('2002-2010_Amazonia'!AB27+'2002-2010_Caatinga'!AB27+'2002-2010_Cerrado'!AB27+'2002-2010_MataAtlantica'!AB27+'2002-2010_Pampa'!AB27+'2002-2010_Pantanal'!AB27)</f>
        <v>0</v>
      </c>
      <c r="AC27" s="98">
        <f>('2002-2010_Amazonia'!AC27+'2002-2010_Caatinga'!AC27+'2002-2010_Cerrado'!AC27+'2002-2010_MataAtlantica'!AC27+'2002-2010_Pampa'!AC27+'2002-2010_Pantanal'!AC27)</f>
        <v>0</v>
      </c>
      <c r="AD27" s="44">
        <f t="shared" si="0"/>
        <v>0</v>
      </c>
      <c r="AE27" s="45">
        <f t="shared" si="1"/>
        <v>0</v>
      </c>
      <c r="AF27" s="43"/>
    </row>
    <row r="28" spans="1:32" ht="19.95" customHeight="1" x14ac:dyDescent="0.3">
      <c r="A28" s="51">
        <v>23</v>
      </c>
      <c r="B28" s="120"/>
      <c r="C28" s="58" t="s">
        <v>32</v>
      </c>
      <c r="D28" s="83">
        <f>('2002-2010_Amazonia'!D28+'2002-2010_Caatinga'!D28+'2002-2010_Cerrado'!D28+'2002-2010_MataAtlantica'!D28+'2002-2010_Pampa'!D28+'2002-2010_Pantanal'!D28)</f>
        <v>0</v>
      </c>
      <c r="E28" s="83">
        <f>('2002-2010_Amazonia'!E28+'2002-2010_Caatinga'!E28+'2002-2010_Cerrado'!E28+'2002-2010_MataAtlantica'!E28+'2002-2010_Pampa'!E28+'2002-2010_Pantanal'!E28)</f>
        <v>0</v>
      </c>
      <c r="F28" s="83">
        <f>('2002-2010_Amazonia'!F28+'2002-2010_Caatinga'!F28+'2002-2010_Cerrado'!F28+'2002-2010_MataAtlantica'!F28+'2002-2010_Pampa'!F28+'2002-2010_Pantanal'!F28)</f>
        <v>0</v>
      </c>
      <c r="G28" s="83">
        <f>('2002-2010_Amazonia'!G28+'2002-2010_Caatinga'!G28+'2002-2010_Cerrado'!G28+'2002-2010_MataAtlantica'!G28+'2002-2010_Pampa'!G28+'2002-2010_Pantanal'!G28)</f>
        <v>0</v>
      </c>
      <c r="H28" s="83">
        <f>('2002-2010_Amazonia'!H28+'2002-2010_Caatinga'!H28+'2002-2010_Cerrado'!H28+'2002-2010_MataAtlantica'!H28+'2002-2010_Pampa'!H28+'2002-2010_Pantanal'!H28)</f>
        <v>0</v>
      </c>
      <c r="I28" s="96">
        <f>('2002-2010_Amazonia'!I28+'2002-2010_Caatinga'!I28+'2002-2010_Cerrado'!I28+'2002-2010_MataAtlantica'!I28+'2002-2010_Pampa'!I28+'2002-2010_Pantanal'!I28)</f>
        <v>0</v>
      </c>
      <c r="J28" s="96">
        <f>('2002-2010_Amazonia'!J28+'2002-2010_Caatinga'!J28+'2002-2010_Cerrado'!J28+'2002-2010_MataAtlantica'!J28+'2002-2010_Pampa'!J28+'2002-2010_Pantanal'!J28)</f>
        <v>0</v>
      </c>
      <c r="K28" s="96">
        <f>('2002-2010_Amazonia'!K28+'2002-2010_Caatinga'!K28+'2002-2010_Cerrado'!K28+'2002-2010_MataAtlantica'!K28+'2002-2010_Pampa'!K28+'2002-2010_Pantanal'!K28)</f>
        <v>0</v>
      </c>
      <c r="L28" s="83">
        <f>('2002-2010_Amazonia'!L28+'2002-2010_Caatinga'!L28+'2002-2010_Cerrado'!L28+'2002-2010_MataAtlantica'!L28+'2002-2010_Pampa'!L28+'2002-2010_Pantanal'!L28)</f>
        <v>0</v>
      </c>
      <c r="M28" s="83">
        <f>('2002-2010_Amazonia'!M28+'2002-2010_Caatinga'!M28+'2002-2010_Cerrado'!M28+'2002-2010_MataAtlantica'!M28+'2002-2010_Pampa'!M28+'2002-2010_Pantanal'!M28)</f>
        <v>0</v>
      </c>
      <c r="N28" s="83">
        <f>('2002-2010_Amazonia'!N28+'2002-2010_Caatinga'!N28+'2002-2010_Cerrado'!N28+'2002-2010_MataAtlantica'!N28+'2002-2010_Pampa'!N28+'2002-2010_Pantanal'!N28)</f>
        <v>0</v>
      </c>
      <c r="O28" s="83">
        <f>('2002-2010_Amazonia'!O28+'2002-2010_Caatinga'!O28+'2002-2010_Cerrado'!O28+'2002-2010_MataAtlantica'!O28+'2002-2010_Pampa'!O28+'2002-2010_Pantanal'!O28)</f>
        <v>0</v>
      </c>
      <c r="P28" s="83">
        <f>('2002-2010_Amazonia'!P28+'2002-2010_Caatinga'!P28+'2002-2010_Cerrado'!P28+'2002-2010_MataAtlantica'!P28+'2002-2010_Pampa'!P28+'2002-2010_Pantanal'!P28)</f>
        <v>0</v>
      </c>
      <c r="Q28" s="83">
        <f>('2002-2010_Amazonia'!Q28+'2002-2010_Caatinga'!Q28+'2002-2010_Cerrado'!Q28+'2002-2010_MataAtlantica'!Q28+'2002-2010_Pampa'!Q28+'2002-2010_Pantanal'!Q28)</f>
        <v>0</v>
      </c>
      <c r="R28" s="83">
        <f>('2002-2010_Amazonia'!R28+'2002-2010_Caatinga'!R28+'2002-2010_Cerrado'!R28+'2002-2010_MataAtlantica'!R28+'2002-2010_Pampa'!R28+'2002-2010_Pantanal'!R28)</f>
        <v>0</v>
      </c>
      <c r="S28" s="83">
        <f>('2002-2010_Amazonia'!S28+'2002-2010_Caatinga'!S28+'2002-2010_Cerrado'!S28+'2002-2010_MataAtlantica'!S28+'2002-2010_Pampa'!S28+'2002-2010_Pantanal'!S28)</f>
        <v>0</v>
      </c>
      <c r="T28" s="83">
        <f>('2002-2010_Amazonia'!T28+'2002-2010_Caatinga'!T28+'2002-2010_Cerrado'!T28+'2002-2010_MataAtlantica'!T28+'2002-2010_Pampa'!T28+'2002-2010_Pantanal'!T28)</f>
        <v>0</v>
      </c>
      <c r="U28" s="83">
        <f>('2002-2010_Amazonia'!U28+'2002-2010_Caatinga'!U28+'2002-2010_Cerrado'!U28+'2002-2010_MataAtlantica'!U28+'2002-2010_Pampa'!U28+'2002-2010_Pantanal'!U28)</f>
        <v>0</v>
      </c>
      <c r="V28" s="83">
        <f>('2002-2010_Amazonia'!V28+'2002-2010_Caatinga'!V28+'2002-2010_Cerrado'!V28+'2002-2010_MataAtlantica'!V28+'2002-2010_Pampa'!V28+'2002-2010_Pantanal'!V28)</f>
        <v>0</v>
      </c>
      <c r="W28" s="98">
        <f>('2002-2010_Amazonia'!W28+'2002-2010_Caatinga'!W28+'2002-2010_Cerrado'!W28+'2002-2010_MataAtlantica'!W28+'2002-2010_Pampa'!W28+'2002-2010_Pantanal'!W28)</f>
        <v>0</v>
      </c>
      <c r="X28" s="98">
        <f>('2002-2010_Amazonia'!X28+'2002-2010_Caatinga'!X28+'2002-2010_Cerrado'!X28+'2002-2010_MataAtlantica'!X28+'2002-2010_Pampa'!X28+'2002-2010_Pantanal'!X28)</f>
        <v>0</v>
      </c>
      <c r="Y28" s="98">
        <f>('2002-2010_Amazonia'!Y28+'2002-2010_Caatinga'!Y28+'2002-2010_Cerrado'!Y28+'2002-2010_MataAtlantica'!Y28+'2002-2010_Pampa'!Y28+'2002-2010_Pantanal'!Y28)</f>
        <v>0</v>
      </c>
      <c r="Z28" s="97">
        <f>('2002-2010_Amazonia'!Z28+'2002-2010_Caatinga'!Z28+'2002-2010_Cerrado'!Z28+'2002-2010_MataAtlantica'!Z28+'2002-2010_Pampa'!Z28+'2002-2010_Pantanal'!Z28)</f>
        <v>0</v>
      </c>
      <c r="AA28" s="98">
        <f>('2002-2010_Amazonia'!AA28+'2002-2010_Caatinga'!AA28+'2002-2010_Cerrado'!AA28+'2002-2010_MataAtlantica'!AA28+'2002-2010_Pampa'!AA28+'2002-2010_Pantanal'!AA28)</f>
        <v>0</v>
      </c>
      <c r="AB28" s="98">
        <f>('2002-2010_Amazonia'!AB28+'2002-2010_Caatinga'!AB28+'2002-2010_Cerrado'!AB28+'2002-2010_MataAtlantica'!AB28+'2002-2010_Pampa'!AB28+'2002-2010_Pantanal'!AB28)</f>
        <v>0</v>
      </c>
      <c r="AC28" s="98">
        <f>('2002-2010_Amazonia'!AC28+'2002-2010_Caatinga'!AC28+'2002-2010_Cerrado'!AC28+'2002-2010_MataAtlantica'!AC28+'2002-2010_Pampa'!AC28+'2002-2010_Pantanal'!AC28)</f>
        <v>0</v>
      </c>
      <c r="AD28" s="44">
        <f t="shared" si="0"/>
        <v>0</v>
      </c>
      <c r="AE28" s="45">
        <f t="shared" si="1"/>
        <v>0</v>
      </c>
      <c r="AF28" s="43"/>
    </row>
    <row r="29" spans="1:32" ht="19.95" customHeight="1" x14ac:dyDescent="0.3">
      <c r="A29" s="51">
        <v>24</v>
      </c>
      <c r="B29" s="120"/>
      <c r="C29" s="58" t="s">
        <v>33</v>
      </c>
      <c r="D29" s="83">
        <f>('2002-2010_Amazonia'!D29+'2002-2010_Caatinga'!D29+'2002-2010_Cerrado'!D29+'2002-2010_MataAtlantica'!D29+'2002-2010_Pampa'!D29+'2002-2010_Pantanal'!D29)</f>
        <v>0</v>
      </c>
      <c r="E29" s="83">
        <f>('2002-2010_Amazonia'!E29+'2002-2010_Caatinga'!E29+'2002-2010_Cerrado'!E29+'2002-2010_MataAtlantica'!E29+'2002-2010_Pampa'!E29+'2002-2010_Pantanal'!E29)</f>
        <v>0</v>
      </c>
      <c r="F29" s="83">
        <f>('2002-2010_Amazonia'!F29+'2002-2010_Caatinga'!F29+'2002-2010_Cerrado'!F29+'2002-2010_MataAtlantica'!F29+'2002-2010_Pampa'!F29+'2002-2010_Pantanal'!F29)</f>
        <v>-545.26138579803001</v>
      </c>
      <c r="G29" s="83">
        <f>('2002-2010_Amazonia'!G29+'2002-2010_Caatinga'!G29+'2002-2010_Cerrado'!G29+'2002-2010_MataAtlantica'!G29+'2002-2010_Pampa'!G29+'2002-2010_Pantanal'!G29)</f>
        <v>-123.93321618306409</v>
      </c>
      <c r="H29" s="83">
        <f>('2002-2010_Amazonia'!H29+'2002-2010_Caatinga'!H29+'2002-2010_Cerrado'!H29+'2002-2010_MataAtlantica'!H29+'2002-2010_Pampa'!H29+'2002-2010_Pantanal'!H29)</f>
        <v>0</v>
      </c>
      <c r="I29" s="96">
        <f>('2002-2010_Amazonia'!I29+'2002-2010_Caatinga'!I29+'2002-2010_Cerrado'!I29+'2002-2010_MataAtlantica'!I29+'2002-2010_Pampa'!I29+'2002-2010_Pantanal'!I29)</f>
        <v>0</v>
      </c>
      <c r="J29" s="96">
        <f>('2002-2010_Amazonia'!J29+'2002-2010_Caatinga'!J29+'2002-2010_Cerrado'!J29+'2002-2010_MataAtlantica'!J29+'2002-2010_Pampa'!J29+'2002-2010_Pantanal'!J29)</f>
        <v>0</v>
      </c>
      <c r="K29" s="96">
        <f>('2002-2010_Amazonia'!K29+'2002-2010_Caatinga'!K29+'2002-2010_Cerrado'!K29+'2002-2010_MataAtlantica'!K29+'2002-2010_Pampa'!K29+'2002-2010_Pantanal'!K29)</f>
        <v>-4.1325873936657</v>
      </c>
      <c r="L29" s="83">
        <f>('2002-2010_Amazonia'!L29+'2002-2010_Caatinga'!L29+'2002-2010_Cerrado'!L29+'2002-2010_MataAtlantica'!L29+'2002-2010_Pampa'!L29+'2002-2010_Pantanal'!L29)</f>
        <v>0</v>
      </c>
      <c r="M29" s="83">
        <f>('2002-2010_Amazonia'!M29+'2002-2010_Caatinga'!M29+'2002-2010_Cerrado'!M29+'2002-2010_MataAtlantica'!M29+'2002-2010_Pampa'!M29+'2002-2010_Pantanal'!M29)</f>
        <v>0</v>
      </c>
      <c r="N29" s="83">
        <f>('2002-2010_Amazonia'!N29+'2002-2010_Caatinga'!N29+'2002-2010_Cerrado'!N29+'2002-2010_MataAtlantica'!N29+'2002-2010_Pampa'!N29+'2002-2010_Pantanal'!N29)</f>
        <v>-2.1711638976895999</v>
      </c>
      <c r="O29" s="83">
        <f>('2002-2010_Amazonia'!O29+'2002-2010_Caatinga'!O29+'2002-2010_Cerrado'!O29+'2002-2010_MataAtlantica'!O29+'2002-2010_Pampa'!O29+'2002-2010_Pantanal'!O29)</f>
        <v>-218.5541130397913</v>
      </c>
      <c r="P29" s="83">
        <f>('2002-2010_Amazonia'!P29+'2002-2010_Caatinga'!P29+'2002-2010_Cerrado'!P29+'2002-2010_MataAtlantica'!P29+'2002-2010_Pampa'!P29+'2002-2010_Pantanal'!P29)</f>
        <v>0</v>
      </c>
      <c r="Q29" s="83">
        <f>('2002-2010_Amazonia'!Q29+'2002-2010_Caatinga'!Q29+'2002-2010_Cerrado'!Q29+'2002-2010_MataAtlantica'!Q29+'2002-2010_Pampa'!Q29+'2002-2010_Pantanal'!Q29)</f>
        <v>0</v>
      </c>
      <c r="R29" s="83">
        <f>('2002-2010_Amazonia'!R29+'2002-2010_Caatinga'!R29+'2002-2010_Cerrado'!R29+'2002-2010_MataAtlantica'!R29+'2002-2010_Pampa'!R29+'2002-2010_Pantanal'!R29)</f>
        <v>0</v>
      </c>
      <c r="S29" s="83">
        <f>('2002-2010_Amazonia'!S29+'2002-2010_Caatinga'!S29+'2002-2010_Cerrado'!S29+'2002-2010_MataAtlantica'!S29+'2002-2010_Pampa'!S29+'2002-2010_Pantanal'!S29)</f>
        <v>0</v>
      </c>
      <c r="T29" s="83">
        <f>('2002-2010_Amazonia'!T29+'2002-2010_Caatinga'!T29+'2002-2010_Cerrado'!T29+'2002-2010_MataAtlantica'!T29+'2002-2010_Pampa'!T29+'2002-2010_Pantanal'!T29)</f>
        <v>0</v>
      </c>
      <c r="U29" s="83">
        <f>('2002-2010_Amazonia'!U29+'2002-2010_Caatinga'!U29+'2002-2010_Cerrado'!U29+'2002-2010_MataAtlantica'!U29+'2002-2010_Pampa'!U29+'2002-2010_Pantanal'!U29)</f>
        <v>0</v>
      </c>
      <c r="V29" s="83">
        <f>('2002-2010_Amazonia'!V29+'2002-2010_Caatinga'!V29+'2002-2010_Cerrado'!V29+'2002-2010_MataAtlantica'!V29+'2002-2010_Pampa'!V29+'2002-2010_Pantanal'!V29)</f>
        <v>0</v>
      </c>
      <c r="W29" s="98">
        <f>('2002-2010_Amazonia'!W29+'2002-2010_Caatinga'!W29+'2002-2010_Cerrado'!W29+'2002-2010_MataAtlantica'!W29+'2002-2010_Pampa'!W29+'2002-2010_Pantanal'!W29)</f>
        <v>0</v>
      </c>
      <c r="X29" s="98">
        <f>('2002-2010_Amazonia'!X29+'2002-2010_Caatinga'!X29+'2002-2010_Cerrado'!X29+'2002-2010_MataAtlantica'!X29+'2002-2010_Pampa'!X29+'2002-2010_Pantanal'!X29)</f>
        <v>0</v>
      </c>
      <c r="Y29" s="98">
        <f>('2002-2010_Amazonia'!Y29+'2002-2010_Caatinga'!Y29+'2002-2010_Cerrado'!Y29+'2002-2010_MataAtlantica'!Y29+'2002-2010_Pampa'!Y29+'2002-2010_Pantanal'!Y29)</f>
        <v>0</v>
      </c>
      <c r="Z29" s="98">
        <f>('2002-2010_Amazonia'!Z29+'2002-2010_Caatinga'!Z29+'2002-2010_Cerrado'!Z29+'2002-2010_MataAtlantica'!Z29+'2002-2010_Pampa'!Z29+'2002-2010_Pantanal'!Z29)</f>
        <v>0</v>
      </c>
      <c r="AA29" s="97">
        <f>('2002-2010_Amazonia'!AA29+'2002-2010_Caatinga'!AA29+'2002-2010_Cerrado'!AA29+'2002-2010_MataAtlantica'!AA29+'2002-2010_Pampa'!AA29+'2002-2010_Pantanal'!AA29)</f>
        <v>0</v>
      </c>
      <c r="AB29" s="98">
        <f>('2002-2010_Amazonia'!AB29+'2002-2010_Caatinga'!AB29+'2002-2010_Cerrado'!AB29+'2002-2010_MataAtlantica'!AB29+'2002-2010_Pampa'!AB29+'2002-2010_Pantanal'!AB29)</f>
        <v>0</v>
      </c>
      <c r="AC29" s="98">
        <f>('2002-2010_Amazonia'!AC29+'2002-2010_Caatinga'!AC29+'2002-2010_Cerrado'!AC29+'2002-2010_MataAtlantica'!AC29+'2002-2010_Pampa'!AC29+'2002-2010_Pantanal'!AC29)</f>
        <v>0</v>
      </c>
      <c r="AD29" s="44">
        <f t="shared" si="0"/>
        <v>-894.05246631224077</v>
      </c>
      <c r="AE29" s="45">
        <f t="shared" si="1"/>
        <v>-8.9544504146590303E-3</v>
      </c>
      <c r="AF29" s="43"/>
    </row>
    <row r="30" spans="1:32" ht="19.95" customHeight="1" x14ac:dyDescent="0.3">
      <c r="A30" s="51">
        <v>25</v>
      </c>
      <c r="B30" s="120"/>
      <c r="C30" s="58" t="s">
        <v>34</v>
      </c>
      <c r="D30" s="83">
        <f>('2002-2010_Amazonia'!D30+'2002-2010_Caatinga'!D30+'2002-2010_Cerrado'!D30+'2002-2010_MataAtlantica'!D30+'2002-2010_Pampa'!D30+'2002-2010_Pantanal'!D30)</f>
        <v>0</v>
      </c>
      <c r="E30" s="83">
        <f>('2002-2010_Amazonia'!E30+'2002-2010_Caatinga'!E30+'2002-2010_Cerrado'!E30+'2002-2010_MataAtlantica'!E30+'2002-2010_Pampa'!E30+'2002-2010_Pantanal'!E30)</f>
        <v>0</v>
      </c>
      <c r="F30" s="83">
        <f>('2002-2010_Amazonia'!F30+'2002-2010_Caatinga'!F30+'2002-2010_Cerrado'!F30+'2002-2010_MataAtlantica'!F30+'2002-2010_Pampa'!F30+'2002-2010_Pantanal'!F30)</f>
        <v>-43.403854138943203</v>
      </c>
      <c r="G30" s="83">
        <f>('2002-2010_Amazonia'!G30+'2002-2010_Caatinga'!G30+'2002-2010_Cerrado'!G30+'2002-2010_MataAtlantica'!G30+'2002-2010_Pampa'!G30+'2002-2010_Pantanal'!G30)</f>
        <v>-11.188972939681701</v>
      </c>
      <c r="H30" s="83">
        <f>('2002-2010_Amazonia'!H30+'2002-2010_Caatinga'!H30+'2002-2010_Cerrado'!H30+'2002-2010_MataAtlantica'!H30+'2002-2010_Pampa'!H30+'2002-2010_Pantanal'!H30)</f>
        <v>0</v>
      </c>
      <c r="I30" s="96">
        <f>('2002-2010_Amazonia'!I30+'2002-2010_Caatinga'!I30+'2002-2010_Cerrado'!I30+'2002-2010_MataAtlantica'!I30+'2002-2010_Pampa'!I30+'2002-2010_Pantanal'!I30)</f>
        <v>0</v>
      </c>
      <c r="J30" s="96">
        <f>('2002-2010_Amazonia'!J30+'2002-2010_Caatinga'!J30+'2002-2010_Cerrado'!J30+'2002-2010_MataAtlantica'!J30+'2002-2010_Pampa'!J30+'2002-2010_Pantanal'!J30)</f>
        <v>0</v>
      </c>
      <c r="K30" s="96">
        <f>('2002-2010_Amazonia'!K30+'2002-2010_Caatinga'!K30+'2002-2010_Cerrado'!K30+'2002-2010_MataAtlantica'!K30+'2002-2010_Pampa'!K30+'2002-2010_Pantanal'!K30)</f>
        <v>-16.365173459112498</v>
      </c>
      <c r="L30" s="83">
        <f>('2002-2010_Amazonia'!L30+'2002-2010_Caatinga'!L30+'2002-2010_Cerrado'!L30+'2002-2010_MataAtlantica'!L30+'2002-2010_Pampa'!L30+'2002-2010_Pantanal'!L30)</f>
        <v>0</v>
      </c>
      <c r="M30" s="83">
        <f>('2002-2010_Amazonia'!M30+'2002-2010_Caatinga'!M30+'2002-2010_Cerrado'!M30+'2002-2010_MataAtlantica'!M30+'2002-2010_Pampa'!M30+'2002-2010_Pantanal'!M30)</f>
        <v>0</v>
      </c>
      <c r="N30" s="83">
        <f>('2002-2010_Amazonia'!N30+'2002-2010_Caatinga'!N30+'2002-2010_Cerrado'!N30+'2002-2010_MataAtlantica'!N30+'2002-2010_Pampa'!N30+'2002-2010_Pantanal'!N30)</f>
        <v>0</v>
      </c>
      <c r="O30" s="83">
        <f>('2002-2010_Amazonia'!O30+'2002-2010_Caatinga'!O30+'2002-2010_Cerrado'!O30+'2002-2010_MataAtlantica'!O30+'2002-2010_Pampa'!O30+'2002-2010_Pantanal'!O30)</f>
        <v>-85.133671266232199</v>
      </c>
      <c r="P30" s="83">
        <f>('2002-2010_Amazonia'!P30+'2002-2010_Caatinga'!P30+'2002-2010_Cerrado'!P30+'2002-2010_MataAtlantica'!P30+'2002-2010_Pampa'!P30+'2002-2010_Pantanal'!P30)</f>
        <v>0</v>
      </c>
      <c r="Q30" s="83">
        <f>('2002-2010_Amazonia'!Q30+'2002-2010_Caatinga'!Q30+'2002-2010_Cerrado'!Q30+'2002-2010_MataAtlantica'!Q30+'2002-2010_Pampa'!Q30+'2002-2010_Pantanal'!Q30)</f>
        <v>-16.473688006231001</v>
      </c>
      <c r="R30" s="83">
        <f>('2002-2010_Amazonia'!R30+'2002-2010_Caatinga'!R30+'2002-2010_Cerrado'!R30+'2002-2010_MataAtlantica'!R30+'2002-2010_Pampa'!R30+'2002-2010_Pantanal'!R30)</f>
        <v>0</v>
      </c>
      <c r="S30" s="83">
        <f>('2002-2010_Amazonia'!S30+'2002-2010_Caatinga'!S30+'2002-2010_Cerrado'!S30+'2002-2010_MataAtlantica'!S30+'2002-2010_Pampa'!S30+'2002-2010_Pantanal'!S30)</f>
        <v>0</v>
      </c>
      <c r="T30" s="83">
        <f>('2002-2010_Amazonia'!T30+'2002-2010_Caatinga'!T30+'2002-2010_Cerrado'!T30+'2002-2010_MataAtlantica'!T30+'2002-2010_Pampa'!T30+'2002-2010_Pantanal'!T30)</f>
        <v>0</v>
      </c>
      <c r="U30" s="83">
        <f>('2002-2010_Amazonia'!U30+'2002-2010_Caatinga'!U30+'2002-2010_Cerrado'!U30+'2002-2010_MataAtlantica'!U30+'2002-2010_Pampa'!U30+'2002-2010_Pantanal'!U30)</f>
        <v>0</v>
      </c>
      <c r="V30" s="83">
        <f>('2002-2010_Amazonia'!V30+'2002-2010_Caatinga'!V30+'2002-2010_Cerrado'!V30+'2002-2010_MataAtlantica'!V30+'2002-2010_Pampa'!V30+'2002-2010_Pantanal'!V30)</f>
        <v>0</v>
      </c>
      <c r="W30" s="98">
        <f>('2002-2010_Amazonia'!W30+'2002-2010_Caatinga'!W30+'2002-2010_Cerrado'!W30+'2002-2010_MataAtlantica'!W30+'2002-2010_Pampa'!W30+'2002-2010_Pantanal'!W30)</f>
        <v>0</v>
      </c>
      <c r="X30" s="98">
        <f>('2002-2010_Amazonia'!X30+'2002-2010_Caatinga'!X30+'2002-2010_Cerrado'!X30+'2002-2010_MataAtlantica'!X30+'2002-2010_Pampa'!X30+'2002-2010_Pantanal'!X30)</f>
        <v>0</v>
      </c>
      <c r="Y30" s="98">
        <f>('2002-2010_Amazonia'!Y30+'2002-2010_Caatinga'!Y30+'2002-2010_Cerrado'!Y30+'2002-2010_MataAtlantica'!Y30+'2002-2010_Pampa'!Y30+'2002-2010_Pantanal'!Y30)</f>
        <v>0</v>
      </c>
      <c r="Z30" s="98">
        <f>('2002-2010_Amazonia'!Z30+'2002-2010_Caatinga'!Z30+'2002-2010_Cerrado'!Z30+'2002-2010_MataAtlantica'!Z30+'2002-2010_Pampa'!Z30+'2002-2010_Pantanal'!Z30)</f>
        <v>0</v>
      </c>
      <c r="AA30" s="98">
        <f>('2002-2010_Amazonia'!AA30+'2002-2010_Caatinga'!AA30+'2002-2010_Cerrado'!AA30+'2002-2010_MataAtlantica'!AA30+'2002-2010_Pampa'!AA30+'2002-2010_Pantanal'!AA30)</f>
        <v>0</v>
      </c>
      <c r="AB30" s="97">
        <f>('2002-2010_Amazonia'!AB30+'2002-2010_Caatinga'!AB30+'2002-2010_Cerrado'!AB30+'2002-2010_MataAtlantica'!AB30+'2002-2010_Pampa'!AB30+'2002-2010_Pantanal'!AB30)</f>
        <v>0</v>
      </c>
      <c r="AC30" s="98">
        <f>('2002-2010_Amazonia'!AC30+'2002-2010_Caatinga'!AC30+'2002-2010_Cerrado'!AC30+'2002-2010_MataAtlantica'!AC30+'2002-2010_Pampa'!AC30+'2002-2010_Pantanal'!AC30)</f>
        <v>0</v>
      </c>
      <c r="AD30" s="44">
        <f t="shared" si="0"/>
        <v>-172.56535981020062</v>
      </c>
      <c r="AE30" s="45">
        <f t="shared" si="1"/>
        <v>-1.7283414742782859E-3</v>
      </c>
      <c r="AF30" s="43"/>
    </row>
    <row r="31" spans="1:32" ht="19.95" customHeight="1" x14ac:dyDescent="0.3">
      <c r="A31" s="51">
        <v>26</v>
      </c>
      <c r="B31" s="120"/>
      <c r="C31" s="58" t="s">
        <v>35</v>
      </c>
      <c r="D31" s="83">
        <f>('2002-2010_Amazonia'!D31+'2002-2010_Caatinga'!D31+'2002-2010_Cerrado'!D31+'2002-2010_MataAtlantica'!D31+'2002-2010_Pampa'!D31+'2002-2010_Pantanal'!D31)</f>
        <v>0</v>
      </c>
      <c r="E31" s="83">
        <f>('2002-2010_Amazonia'!E31+'2002-2010_Caatinga'!E31+'2002-2010_Cerrado'!E31+'2002-2010_MataAtlantica'!E31+'2002-2010_Pampa'!E31+'2002-2010_Pantanal'!E31)</f>
        <v>0</v>
      </c>
      <c r="F31" s="83">
        <f>('2002-2010_Amazonia'!F31+'2002-2010_Caatinga'!F31+'2002-2010_Cerrado'!F31+'2002-2010_MataAtlantica'!F31+'2002-2010_Pampa'!F31+'2002-2010_Pantanal'!F31)</f>
        <v>0</v>
      </c>
      <c r="G31" s="83">
        <f>('2002-2010_Amazonia'!G31+'2002-2010_Caatinga'!G31+'2002-2010_Cerrado'!G31+'2002-2010_MataAtlantica'!G31+'2002-2010_Pampa'!G31+'2002-2010_Pantanal'!G31)</f>
        <v>0</v>
      </c>
      <c r="H31" s="83">
        <f>('2002-2010_Amazonia'!H31+'2002-2010_Caatinga'!H31+'2002-2010_Cerrado'!H31+'2002-2010_MataAtlantica'!H31+'2002-2010_Pampa'!H31+'2002-2010_Pantanal'!H31)</f>
        <v>0</v>
      </c>
      <c r="I31" s="96">
        <f>('2002-2010_Amazonia'!I31+'2002-2010_Caatinga'!I31+'2002-2010_Cerrado'!I31+'2002-2010_MataAtlantica'!I31+'2002-2010_Pampa'!I31+'2002-2010_Pantanal'!I31)</f>
        <v>0</v>
      </c>
      <c r="J31" s="96">
        <f>('2002-2010_Amazonia'!J31+'2002-2010_Caatinga'!J31+'2002-2010_Cerrado'!J31+'2002-2010_MataAtlantica'!J31+'2002-2010_Pampa'!J31+'2002-2010_Pantanal'!J31)</f>
        <v>0</v>
      </c>
      <c r="K31" s="96">
        <f>('2002-2010_Amazonia'!K31+'2002-2010_Caatinga'!K31+'2002-2010_Cerrado'!K31+'2002-2010_MataAtlantica'!K31+'2002-2010_Pampa'!K31+'2002-2010_Pantanal'!K31)</f>
        <v>0</v>
      </c>
      <c r="L31" s="83">
        <f>('2002-2010_Amazonia'!L31+'2002-2010_Caatinga'!L31+'2002-2010_Cerrado'!L31+'2002-2010_MataAtlantica'!L31+'2002-2010_Pampa'!L31+'2002-2010_Pantanal'!L31)</f>
        <v>0</v>
      </c>
      <c r="M31" s="83">
        <f>('2002-2010_Amazonia'!M31+'2002-2010_Caatinga'!M31+'2002-2010_Cerrado'!M31+'2002-2010_MataAtlantica'!M31+'2002-2010_Pampa'!M31+'2002-2010_Pantanal'!M31)</f>
        <v>0</v>
      </c>
      <c r="N31" s="83">
        <f>('2002-2010_Amazonia'!N31+'2002-2010_Caatinga'!N31+'2002-2010_Cerrado'!N31+'2002-2010_MataAtlantica'!N31+'2002-2010_Pampa'!N31+'2002-2010_Pantanal'!N31)</f>
        <v>0</v>
      </c>
      <c r="O31" s="83">
        <f>('2002-2010_Amazonia'!O31+'2002-2010_Caatinga'!O31+'2002-2010_Cerrado'!O31+'2002-2010_MataAtlantica'!O31+'2002-2010_Pampa'!O31+'2002-2010_Pantanal'!O31)</f>
        <v>0</v>
      </c>
      <c r="P31" s="83">
        <f>('2002-2010_Amazonia'!P31+'2002-2010_Caatinga'!P31+'2002-2010_Cerrado'!P31+'2002-2010_MataAtlantica'!P31+'2002-2010_Pampa'!P31+'2002-2010_Pantanal'!P31)</f>
        <v>0</v>
      </c>
      <c r="Q31" s="83">
        <f>('2002-2010_Amazonia'!Q31+'2002-2010_Caatinga'!Q31+'2002-2010_Cerrado'!Q31+'2002-2010_MataAtlantica'!Q31+'2002-2010_Pampa'!Q31+'2002-2010_Pantanal'!Q31)</f>
        <v>-1.0104341724E-2</v>
      </c>
      <c r="R31" s="83">
        <f>('2002-2010_Amazonia'!R31+'2002-2010_Caatinga'!R31+'2002-2010_Cerrado'!R31+'2002-2010_MataAtlantica'!R31+'2002-2010_Pampa'!R31+'2002-2010_Pantanal'!R31)</f>
        <v>0</v>
      </c>
      <c r="S31" s="83">
        <f>('2002-2010_Amazonia'!S31+'2002-2010_Caatinga'!S31+'2002-2010_Cerrado'!S31+'2002-2010_MataAtlantica'!S31+'2002-2010_Pampa'!S31+'2002-2010_Pantanal'!S31)</f>
        <v>0</v>
      </c>
      <c r="T31" s="83">
        <f>('2002-2010_Amazonia'!T31+'2002-2010_Caatinga'!T31+'2002-2010_Cerrado'!T31+'2002-2010_MataAtlantica'!T31+'2002-2010_Pampa'!T31+'2002-2010_Pantanal'!T31)</f>
        <v>0</v>
      </c>
      <c r="U31" s="83">
        <f>('2002-2010_Amazonia'!U31+'2002-2010_Caatinga'!U31+'2002-2010_Cerrado'!U31+'2002-2010_MataAtlantica'!U31+'2002-2010_Pampa'!U31+'2002-2010_Pantanal'!U31)</f>
        <v>0</v>
      </c>
      <c r="V31" s="83">
        <f>('2002-2010_Amazonia'!V31+'2002-2010_Caatinga'!V31+'2002-2010_Cerrado'!V31+'2002-2010_MataAtlantica'!V31+'2002-2010_Pampa'!V31+'2002-2010_Pantanal'!V31)</f>
        <v>0</v>
      </c>
      <c r="W31" s="98">
        <f>('2002-2010_Amazonia'!W31+'2002-2010_Caatinga'!W31+'2002-2010_Cerrado'!W31+'2002-2010_MataAtlantica'!W31+'2002-2010_Pampa'!W31+'2002-2010_Pantanal'!W31)</f>
        <v>0</v>
      </c>
      <c r="X31" s="98">
        <f>('2002-2010_Amazonia'!X31+'2002-2010_Caatinga'!X31+'2002-2010_Cerrado'!X31+'2002-2010_MataAtlantica'!X31+'2002-2010_Pampa'!X31+'2002-2010_Pantanal'!X31)</f>
        <v>0</v>
      </c>
      <c r="Y31" s="98">
        <f>('2002-2010_Amazonia'!Y31+'2002-2010_Caatinga'!Y31+'2002-2010_Cerrado'!Y31+'2002-2010_MataAtlantica'!Y31+'2002-2010_Pampa'!Y31+'2002-2010_Pantanal'!Y31)</f>
        <v>0</v>
      </c>
      <c r="Z31" s="98">
        <f>('2002-2010_Amazonia'!Z31+'2002-2010_Caatinga'!Z31+'2002-2010_Cerrado'!Z31+'2002-2010_MataAtlantica'!Z31+'2002-2010_Pampa'!Z31+'2002-2010_Pantanal'!Z31)</f>
        <v>0</v>
      </c>
      <c r="AA31" s="98">
        <f>('2002-2010_Amazonia'!AA31+'2002-2010_Caatinga'!AA31+'2002-2010_Cerrado'!AA31+'2002-2010_MataAtlantica'!AA31+'2002-2010_Pampa'!AA31+'2002-2010_Pantanal'!AA31)</f>
        <v>0</v>
      </c>
      <c r="AB31" s="98">
        <f>('2002-2010_Amazonia'!AB31+'2002-2010_Caatinga'!AB31+'2002-2010_Cerrado'!AB31+'2002-2010_MataAtlantica'!AB31+'2002-2010_Pampa'!AB31+'2002-2010_Pantanal'!AB31)</f>
        <v>0</v>
      </c>
      <c r="AC31" s="97">
        <f>('2002-2010_Amazonia'!AC31+'2002-2010_Caatinga'!AC31+'2002-2010_Cerrado'!AC31+'2002-2010_MataAtlantica'!AC31+'2002-2010_Pampa'!AC31+'2002-2010_Pantanal'!AC31)</f>
        <v>0</v>
      </c>
      <c r="AD31" s="44">
        <f t="shared" si="0"/>
        <v>-1.0104341724E-2</v>
      </c>
      <c r="AE31" s="45">
        <f t="shared" si="1"/>
        <v>-1.0120080235730742E-7</v>
      </c>
      <c r="AF31" s="43"/>
    </row>
    <row r="32" spans="1:32" ht="19.95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-2309159.8142583417</v>
      </c>
      <c r="F32" s="46">
        <f t="shared" si="2"/>
        <v>116719.15774331983</v>
      </c>
      <c r="G32" s="46">
        <f t="shared" si="2"/>
        <v>-382659.7883301808</v>
      </c>
      <c r="H32" s="46">
        <f t="shared" si="2"/>
        <v>168168.30641178688</v>
      </c>
      <c r="I32" s="46">
        <f t="shared" ref="I32:K32" si="3">SUM(I6:I31)</f>
        <v>0</v>
      </c>
      <c r="J32" s="46">
        <f t="shared" si="3"/>
        <v>-118226.8424032324</v>
      </c>
      <c r="K32" s="46">
        <f t="shared" si="3"/>
        <v>10773.243453443985</v>
      </c>
      <c r="L32" s="46">
        <f t="shared" si="2"/>
        <v>0</v>
      </c>
      <c r="M32" s="46">
        <f t="shared" si="2"/>
        <v>-36115.448680344307</v>
      </c>
      <c r="N32" s="46">
        <f t="shared" si="2"/>
        <v>6405.2836032320711</v>
      </c>
      <c r="O32" s="46">
        <f t="shared" si="2"/>
        <v>11164798.163090961</v>
      </c>
      <c r="P32" s="46">
        <f t="shared" si="2"/>
        <v>0</v>
      </c>
      <c r="Q32" s="46">
        <f t="shared" si="2"/>
        <v>1192607.2084217553</v>
      </c>
      <c r="R32" s="46">
        <f t="shared" si="2"/>
        <v>0</v>
      </c>
      <c r="S32" s="46">
        <f t="shared" si="2"/>
        <v>0</v>
      </c>
      <c r="T32" s="46">
        <f t="shared" si="2"/>
        <v>51197.090298963441</v>
      </c>
      <c r="U32" s="46">
        <f t="shared" si="2"/>
        <v>0</v>
      </c>
      <c r="V32" s="46">
        <f t="shared" si="2"/>
        <v>84738.670991453298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34074.440315600565</v>
      </c>
      <c r="AB32" s="46">
        <f t="shared" si="2"/>
        <v>1128.5635807061824</v>
      </c>
      <c r="AC32" s="46">
        <f t="shared" si="2"/>
        <v>0</v>
      </c>
      <c r="AD32" s="62">
        <f t="shared" si="2"/>
        <v>9984448.2342391163</v>
      </c>
      <c r="AE32" s="47"/>
      <c r="AF32" s="43"/>
    </row>
    <row r="33" spans="1:32" ht="19.95" customHeight="1" x14ac:dyDescent="0.35">
      <c r="A33" s="69"/>
      <c r="B33" s="113" t="str">
        <f>AE3</f>
        <v>% do Brasil</v>
      </c>
      <c r="C33" s="113"/>
      <c r="D33" s="63">
        <f t="shared" ref="D33:AC33" si="4">D32/$AD$32*100</f>
        <v>0</v>
      </c>
      <c r="E33" s="63">
        <f t="shared" si="4"/>
        <v>-23.12756559085226</v>
      </c>
      <c r="F33" s="63">
        <f t="shared" si="4"/>
        <v>1.1690095937706531</v>
      </c>
      <c r="G33" s="63">
        <f t="shared" si="4"/>
        <v>-3.8325581880223161</v>
      </c>
      <c r="H33" s="63">
        <f t="shared" si="4"/>
        <v>1.6843024518380156</v>
      </c>
      <c r="I33" s="63">
        <f t="shared" si="4"/>
        <v>0</v>
      </c>
      <c r="J33" s="63">
        <f t="shared" si="4"/>
        <v>-1.1841099240497199</v>
      </c>
      <c r="K33" s="63">
        <f t="shared" si="4"/>
        <v>0.10790023845784384</v>
      </c>
      <c r="L33" s="63">
        <f t="shared" si="4"/>
        <v>0</v>
      </c>
      <c r="M33" s="63">
        <f t="shared" si="4"/>
        <v>-0.3617170206411166</v>
      </c>
      <c r="N33" s="63">
        <f t="shared" si="4"/>
        <v>6.4152604660383597E-2</v>
      </c>
      <c r="O33" s="63">
        <f t="shared" si="4"/>
        <v>111.82188440623224</v>
      </c>
      <c r="P33" s="63">
        <f t="shared" si="4"/>
        <v>0</v>
      </c>
      <c r="Q33" s="63">
        <f t="shared" si="4"/>
        <v>11.944648121185239</v>
      </c>
      <c r="R33" s="63">
        <f t="shared" si="4"/>
        <v>0</v>
      </c>
      <c r="S33" s="63">
        <f t="shared" si="4"/>
        <v>0</v>
      </c>
      <c r="T33" s="63">
        <f t="shared" si="4"/>
        <v>0.51276834831389173</v>
      </c>
      <c r="U33" s="63">
        <f t="shared" si="4"/>
        <v>0</v>
      </c>
      <c r="V33" s="63">
        <f t="shared" si="4"/>
        <v>0.84870659853654873</v>
      </c>
      <c r="W33" s="63">
        <f t="shared" si="4"/>
        <v>0</v>
      </c>
      <c r="X33" s="63">
        <f t="shared" si="4"/>
        <v>0</v>
      </c>
      <c r="Y33" s="63">
        <f t="shared" si="4"/>
        <v>0</v>
      </c>
      <c r="Z33" s="63">
        <f t="shared" si="4"/>
        <v>0</v>
      </c>
      <c r="AA33" s="63">
        <f t="shared" si="4"/>
        <v>0.34127514626948507</v>
      </c>
      <c r="AB33" s="63">
        <f t="shared" si="4"/>
        <v>1.1303214301177521E-2</v>
      </c>
      <c r="AC33" s="63">
        <f t="shared" si="4"/>
        <v>0</v>
      </c>
      <c r="AD33" s="64"/>
      <c r="AE33" s="64"/>
      <c r="AF33" s="43"/>
    </row>
    <row r="34" spans="1:32" x14ac:dyDescent="0.3">
      <c r="A34" s="41"/>
      <c r="B34" s="4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/>
    </row>
    <row r="35" spans="1:32" x14ac:dyDescent="0.3">
      <c r="A35" s="41"/>
      <c r="B35" s="4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/>
    </row>
    <row r="36" spans="1:32" x14ac:dyDescent="0.3">
      <c r="A36" s="41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3"/>
    </row>
    <row r="37" spans="1:32" x14ac:dyDescent="0.3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3"/>
    </row>
    <row r="38" spans="1:32" x14ac:dyDescent="0.3">
      <c r="A38" s="41"/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3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LÍQUIDAS&amp;C&amp;"Times New Roman,Negrito"&amp;14&amp;A</oddHeader>
    <oddFooter>&amp;L&amp;F&amp;C&amp;"Times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8"/>
  <sheetViews>
    <sheetView showGridLines="0" zoomScale="50" zoomScaleNormal="50" workbookViewId="0">
      <pane xSplit="3" ySplit="5" topLeftCell="D6" activePane="bottomRight" state="frozen"/>
      <selection activeCell="B3" sqref="B3:C5"/>
      <selection pane="topRight" activeCell="B3" sqref="B3:C5"/>
      <selection pane="bottomLeft" activeCell="B3" sqref="B3:C5"/>
      <selection pane="bottomRight"/>
    </sheetView>
  </sheetViews>
  <sheetFormatPr defaultColWidth="8.77734375" defaultRowHeight="14.4" x14ac:dyDescent="0.3"/>
  <cols>
    <col min="1" max="1" width="4.5546875" style="2" bestFit="1" customWidth="1"/>
    <col min="2" max="2" width="10.77734375" style="3" customWidth="1"/>
    <col min="3" max="3" width="10.77734375" style="2" customWidth="1"/>
    <col min="4" max="30" width="16.77734375" style="2" customWidth="1"/>
    <col min="31" max="31" width="12.77734375" style="2" customWidth="1"/>
    <col min="32" max="16384" width="8.77734375" style="1"/>
  </cols>
  <sheetData>
    <row r="1" spans="1:32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43"/>
    </row>
    <row r="2" spans="1:32" ht="19.95" customHeight="1" x14ac:dyDescent="0.35">
      <c r="A2" s="69"/>
      <c r="B2" s="100" t="s">
        <v>68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43"/>
    </row>
    <row r="3" spans="1:32" ht="19.95" customHeight="1" x14ac:dyDescent="0.35">
      <c r="A3" s="69"/>
      <c r="B3" s="101" t="s">
        <v>78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77</v>
      </c>
      <c r="AF3" s="43"/>
    </row>
    <row r="4" spans="1:32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50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43"/>
    </row>
    <row r="5" spans="1:32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58</v>
      </c>
      <c r="G5" s="54" t="s">
        <v>59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60</v>
      </c>
      <c r="O5" s="68" t="s">
        <v>61</v>
      </c>
      <c r="P5" s="68" t="s">
        <v>22</v>
      </c>
      <c r="Q5" s="56" t="s">
        <v>62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63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43"/>
    </row>
    <row r="6" spans="1:32" ht="19.95" customHeight="1" x14ac:dyDescent="0.3">
      <c r="A6" s="51">
        <v>1</v>
      </c>
      <c r="B6" s="114" t="s">
        <v>4</v>
      </c>
      <c r="C6" s="54" t="s">
        <v>10</v>
      </c>
      <c r="D6" s="81">
        <f>('2010-2016_Amazonia'!D6+'2010-2016_Caatinga'!D6+'2010-2016_Cerrado'!D6+'2010-2016_MataAtlantica'!D6+'2010-2016_Pampa'!D6+'2010-2016_Pantanal'!D6)</f>
        <v>0</v>
      </c>
      <c r="E6" s="82">
        <f>('2010-2016_Amazonia'!E6+'2010-2016_Caatinga'!E6+'2010-2016_Cerrado'!E6+'2010-2016_MataAtlantica'!E6+'2010-2016_Pampa'!E6+'2010-2016_Pantanal'!E6)</f>
        <v>-28097.86872365795</v>
      </c>
      <c r="F6" s="82">
        <f>('2010-2016_Amazonia'!F6+'2010-2016_Caatinga'!F6+'2010-2016_Cerrado'!F6+'2010-2016_MataAtlantica'!F6+'2010-2016_Pampa'!F6+'2010-2016_Pantanal'!F6)</f>
        <v>114867.64757029345</v>
      </c>
      <c r="G6" s="82">
        <f>('2010-2016_Amazonia'!G6+'2010-2016_Caatinga'!G6+'2010-2016_Cerrado'!G6+'2010-2016_MataAtlantica'!G6+'2010-2016_Pampa'!G6+'2010-2016_Pantanal'!G6)</f>
        <v>28065.372509368695</v>
      </c>
      <c r="H6" s="82">
        <f>('2010-2016_Amazonia'!H6+'2010-2016_Caatinga'!H6+'2010-2016_Cerrado'!H6+'2010-2016_MataAtlantica'!H6+'2010-2016_Pampa'!H6+'2010-2016_Pantanal'!H6)</f>
        <v>48457.375075023097</v>
      </c>
      <c r="I6" s="83">
        <f>('2010-2016_Amazonia'!I6+'2010-2016_Caatinga'!I6+'2010-2016_Cerrado'!I6+'2010-2016_MataAtlantica'!I6+'2010-2016_Pampa'!I6+'2010-2016_Pantanal'!I6)</f>
        <v>0</v>
      </c>
      <c r="J6" s="83">
        <f>('2010-2016_Amazonia'!J6+'2010-2016_Caatinga'!J6+'2010-2016_Cerrado'!J6+'2010-2016_MataAtlantica'!J6+'2010-2016_Pampa'!J6+'2010-2016_Pantanal'!J6)</f>
        <v>0</v>
      </c>
      <c r="K6" s="83">
        <f>('2010-2016_Amazonia'!K6+'2010-2016_Caatinga'!K6+'2010-2016_Cerrado'!K6+'2010-2016_MataAtlantica'!K6+'2010-2016_Pampa'!K6+'2010-2016_Pantanal'!K6)</f>
        <v>0</v>
      </c>
      <c r="L6" s="83">
        <f>('2010-2016_Amazonia'!L6+'2010-2016_Caatinga'!L6+'2010-2016_Cerrado'!L6+'2010-2016_MataAtlantica'!L6+'2010-2016_Pampa'!L6+'2010-2016_Pantanal'!L6)</f>
        <v>0</v>
      </c>
      <c r="M6" s="83">
        <f>('2010-2016_Amazonia'!M6+'2010-2016_Caatinga'!M6+'2010-2016_Cerrado'!M6+'2010-2016_MataAtlantica'!M6+'2010-2016_Pampa'!M6+'2010-2016_Pantanal'!M6)</f>
        <v>0</v>
      </c>
      <c r="N6" s="83">
        <f>('2010-2016_Amazonia'!N6+'2010-2016_Caatinga'!N6+'2010-2016_Cerrado'!N6+'2010-2016_MataAtlantica'!N6+'2010-2016_Pampa'!N6+'2010-2016_Pantanal'!N6)</f>
        <v>0</v>
      </c>
      <c r="O6" s="83">
        <f>('2010-2016_Amazonia'!O6+'2010-2016_Caatinga'!O6+'2010-2016_Cerrado'!O6+'2010-2016_MataAtlantica'!O6+'2010-2016_Pampa'!O6+'2010-2016_Pantanal'!O6)</f>
        <v>2564366.0429325984</v>
      </c>
      <c r="P6" s="83">
        <f>('2010-2016_Amazonia'!P6+'2010-2016_Caatinga'!P6+'2010-2016_Cerrado'!P6+'2010-2016_MataAtlantica'!P6+'2010-2016_Pampa'!P6+'2010-2016_Pantanal'!P6)</f>
        <v>0</v>
      </c>
      <c r="Q6" s="83">
        <f>('2010-2016_Amazonia'!Q6+'2010-2016_Caatinga'!Q6+'2010-2016_Cerrado'!Q6+'2010-2016_MataAtlantica'!Q6+'2010-2016_Pampa'!Q6+'2010-2016_Pantanal'!Q6)</f>
        <v>340826.13564065559</v>
      </c>
      <c r="R6" s="83">
        <f>('2010-2016_Amazonia'!R6+'2010-2016_Caatinga'!R6+'2010-2016_Cerrado'!R6+'2010-2016_MataAtlantica'!R6+'2010-2016_Pampa'!R6+'2010-2016_Pantanal'!R6)</f>
        <v>17642.583835321209</v>
      </c>
      <c r="S6" s="83">
        <f>('2010-2016_Amazonia'!S6+'2010-2016_Caatinga'!S6+'2010-2016_Cerrado'!S6+'2010-2016_MataAtlantica'!S6+'2010-2016_Pampa'!S6+'2010-2016_Pantanal'!S6)</f>
        <v>30097.241832185358</v>
      </c>
      <c r="T6" s="83">
        <f>('2010-2016_Amazonia'!T6+'2010-2016_Caatinga'!T6+'2010-2016_Cerrado'!T6+'2010-2016_MataAtlantica'!T6+'2010-2016_Pampa'!T6+'2010-2016_Pantanal'!T6)</f>
        <v>9496.5852062991344</v>
      </c>
      <c r="U6" s="83">
        <f>('2010-2016_Amazonia'!U6+'2010-2016_Caatinga'!U6+'2010-2016_Cerrado'!U6+'2010-2016_MataAtlantica'!U6+'2010-2016_Pampa'!U6+'2010-2016_Pantanal'!U6)</f>
        <v>0</v>
      </c>
      <c r="V6" s="83">
        <f>('2010-2016_Amazonia'!V6+'2010-2016_Caatinga'!V6+'2010-2016_Cerrado'!V6+'2010-2016_MataAtlantica'!V6+'2010-2016_Pampa'!V6+'2010-2016_Pantanal'!V6)</f>
        <v>33059.080948128867</v>
      </c>
      <c r="W6" s="83">
        <f>('2010-2016_Amazonia'!W6+'2010-2016_Caatinga'!W6+'2010-2016_Cerrado'!W6+'2010-2016_MataAtlantica'!W6+'2010-2016_Pampa'!W6+'2010-2016_Pantanal'!W6)</f>
        <v>0</v>
      </c>
      <c r="X6" s="83">
        <f>('2010-2016_Amazonia'!X6+'2010-2016_Caatinga'!X6+'2010-2016_Cerrado'!X6+'2010-2016_MataAtlantica'!X6+'2010-2016_Pampa'!X6+'2010-2016_Pantanal'!X6)</f>
        <v>0</v>
      </c>
      <c r="Y6" s="83">
        <f>('2010-2016_Amazonia'!Y6+'2010-2016_Caatinga'!Y6+'2010-2016_Cerrado'!Y6+'2010-2016_MataAtlantica'!Y6+'2010-2016_Pampa'!Y6+'2010-2016_Pantanal'!Y6)</f>
        <v>0</v>
      </c>
      <c r="Z6" s="83">
        <f>('2010-2016_Amazonia'!Z6+'2010-2016_Caatinga'!Z6+'2010-2016_Cerrado'!Z6+'2010-2016_MataAtlantica'!Z6+'2010-2016_Pampa'!Z6+'2010-2016_Pantanal'!Z6)</f>
        <v>0</v>
      </c>
      <c r="AA6" s="83">
        <f>('2010-2016_Amazonia'!AA6+'2010-2016_Caatinga'!AA6+'2010-2016_Cerrado'!AA6+'2010-2016_MataAtlantica'!AA6+'2010-2016_Pampa'!AA6+'2010-2016_Pantanal'!AA6)</f>
        <v>12160.041063720375</v>
      </c>
      <c r="AB6" s="83">
        <f>('2010-2016_Amazonia'!AB6+'2010-2016_Caatinga'!AB6+'2010-2016_Cerrado'!AB6+'2010-2016_MataAtlantica'!AB6+'2010-2016_Pampa'!AB6+'2010-2016_Pantanal'!AB6)</f>
        <v>4768.0292698029198</v>
      </c>
      <c r="AC6" s="83">
        <f>('2010-2016_Amazonia'!AC6+'2010-2016_Caatinga'!AC6+'2010-2016_Cerrado'!AC6+'2010-2016_MataAtlantica'!AC6+'2010-2016_Pampa'!AC6+'2010-2016_Pantanal'!AC6)</f>
        <v>0</v>
      </c>
      <c r="AD6" s="44">
        <f t="shared" ref="AD6:AD31" si="0">SUM(D6:AC6)</f>
        <v>3175708.267159739</v>
      </c>
      <c r="AE6" s="45">
        <f t="shared" ref="AE6:AE31" si="1">AD6/$AD$32*100</f>
        <v>158.46648864151635</v>
      </c>
      <c r="AF6" s="43"/>
    </row>
    <row r="7" spans="1:32" ht="19.95" customHeight="1" x14ac:dyDescent="0.3">
      <c r="A7" s="51">
        <v>2</v>
      </c>
      <c r="B7" s="114"/>
      <c r="C7" s="54" t="s">
        <v>11</v>
      </c>
      <c r="D7" s="82">
        <f>('2010-2016_Amazonia'!D7+'2010-2016_Caatinga'!D7+'2010-2016_Cerrado'!D7+'2010-2016_MataAtlantica'!D7+'2010-2016_Pampa'!D7+'2010-2016_Pantanal'!D7)</f>
        <v>0</v>
      </c>
      <c r="E7" s="81">
        <f>('2010-2016_Amazonia'!E7+'2010-2016_Caatinga'!E7+'2010-2016_Cerrado'!E7+'2010-2016_MataAtlantica'!E7+'2010-2016_Pampa'!E7+'2010-2016_Pantanal'!E7)</f>
        <v>-2061120.0398243647</v>
      </c>
      <c r="F7" s="82">
        <f>('2010-2016_Amazonia'!F7+'2010-2016_Caatinga'!F7+'2010-2016_Cerrado'!F7+'2010-2016_MataAtlantica'!F7+'2010-2016_Pampa'!F7+'2010-2016_Pantanal'!F7)</f>
        <v>21680.764695505393</v>
      </c>
      <c r="G7" s="82">
        <f>('2010-2016_Amazonia'!G7+'2010-2016_Caatinga'!G7+'2010-2016_Cerrado'!G7+'2010-2016_MataAtlantica'!G7+'2010-2016_Pampa'!G7+'2010-2016_Pantanal'!G7)</f>
        <v>448.60237604267752</v>
      </c>
      <c r="H7" s="82">
        <f>('2010-2016_Amazonia'!H7+'2010-2016_Caatinga'!H7+'2010-2016_Cerrado'!H7+'2010-2016_MataAtlantica'!H7+'2010-2016_Pampa'!H7+'2010-2016_Pantanal'!H7)</f>
        <v>3751.9951141717002</v>
      </c>
      <c r="I7" s="83">
        <f>('2010-2016_Amazonia'!I7+'2010-2016_Caatinga'!I7+'2010-2016_Cerrado'!I7+'2010-2016_MataAtlantica'!I7+'2010-2016_Pampa'!I7+'2010-2016_Pantanal'!I7)</f>
        <v>0</v>
      </c>
      <c r="J7" s="83">
        <f>('2010-2016_Amazonia'!J7+'2010-2016_Caatinga'!J7+'2010-2016_Cerrado'!J7+'2010-2016_MataAtlantica'!J7+'2010-2016_Pampa'!J7+'2010-2016_Pantanal'!J7)</f>
        <v>0</v>
      </c>
      <c r="K7" s="83">
        <f>('2010-2016_Amazonia'!K7+'2010-2016_Caatinga'!K7+'2010-2016_Cerrado'!K7+'2010-2016_MataAtlantica'!K7+'2010-2016_Pampa'!K7+'2010-2016_Pantanal'!K7)</f>
        <v>0</v>
      </c>
      <c r="L7" s="83">
        <f>('2010-2016_Amazonia'!L7+'2010-2016_Caatinga'!L7+'2010-2016_Cerrado'!L7+'2010-2016_MataAtlantica'!L7+'2010-2016_Pampa'!L7+'2010-2016_Pantanal'!L7)</f>
        <v>0</v>
      </c>
      <c r="M7" s="83">
        <f>('2010-2016_Amazonia'!M7+'2010-2016_Caatinga'!M7+'2010-2016_Cerrado'!M7+'2010-2016_MataAtlantica'!M7+'2010-2016_Pampa'!M7+'2010-2016_Pantanal'!M7)</f>
        <v>0</v>
      </c>
      <c r="N7" s="83">
        <f>('2010-2016_Amazonia'!N7+'2010-2016_Caatinga'!N7+'2010-2016_Cerrado'!N7+'2010-2016_MataAtlantica'!N7+'2010-2016_Pampa'!N7+'2010-2016_Pantanal'!N7)</f>
        <v>0</v>
      </c>
      <c r="O7" s="83">
        <f>('2010-2016_Amazonia'!O7+'2010-2016_Caatinga'!O7+'2010-2016_Cerrado'!O7+'2010-2016_MataAtlantica'!O7+'2010-2016_Pampa'!O7+'2010-2016_Pantanal'!O7)</f>
        <v>264143.42828240024</v>
      </c>
      <c r="P7" s="83">
        <f>('2010-2016_Amazonia'!P7+'2010-2016_Caatinga'!P7+'2010-2016_Cerrado'!P7+'2010-2016_MataAtlantica'!P7+'2010-2016_Pampa'!P7+'2010-2016_Pantanal'!P7)</f>
        <v>0</v>
      </c>
      <c r="Q7" s="83">
        <f>('2010-2016_Amazonia'!Q7+'2010-2016_Caatinga'!Q7+'2010-2016_Cerrado'!Q7+'2010-2016_MataAtlantica'!Q7+'2010-2016_Pampa'!Q7+'2010-2016_Pantanal'!Q7)</f>
        <v>17002.370330247395</v>
      </c>
      <c r="R7" s="83">
        <f>('2010-2016_Amazonia'!R7+'2010-2016_Caatinga'!R7+'2010-2016_Cerrado'!R7+'2010-2016_MataAtlantica'!R7+'2010-2016_Pampa'!R7+'2010-2016_Pantanal'!R7)</f>
        <v>196.13835077180218</v>
      </c>
      <c r="S7" s="83">
        <f>('2010-2016_Amazonia'!S7+'2010-2016_Caatinga'!S7+'2010-2016_Cerrado'!S7+'2010-2016_MataAtlantica'!S7+'2010-2016_Pampa'!S7+'2010-2016_Pantanal'!S7)</f>
        <v>1078.8469197945587</v>
      </c>
      <c r="T7" s="83">
        <f>('2010-2016_Amazonia'!T7+'2010-2016_Caatinga'!T7+'2010-2016_Cerrado'!T7+'2010-2016_MataAtlantica'!T7+'2010-2016_Pampa'!T7+'2010-2016_Pantanal'!T7)</f>
        <v>1567.5974735254708</v>
      </c>
      <c r="U7" s="83">
        <f>('2010-2016_Amazonia'!U7+'2010-2016_Caatinga'!U7+'2010-2016_Cerrado'!U7+'2010-2016_MataAtlantica'!U7+'2010-2016_Pampa'!U7+'2010-2016_Pantanal'!U7)</f>
        <v>0</v>
      </c>
      <c r="V7" s="83">
        <f>('2010-2016_Amazonia'!V7+'2010-2016_Caatinga'!V7+'2010-2016_Cerrado'!V7+'2010-2016_MataAtlantica'!V7+'2010-2016_Pampa'!V7+'2010-2016_Pantanal'!V7)</f>
        <v>2001.685993459861</v>
      </c>
      <c r="W7" s="83">
        <f>('2010-2016_Amazonia'!W7+'2010-2016_Caatinga'!W7+'2010-2016_Cerrado'!W7+'2010-2016_MataAtlantica'!W7+'2010-2016_Pampa'!W7+'2010-2016_Pantanal'!W7)</f>
        <v>0</v>
      </c>
      <c r="X7" s="83">
        <f>('2010-2016_Amazonia'!X7+'2010-2016_Caatinga'!X7+'2010-2016_Cerrado'!X7+'2010-2016_MataAtlantica'!X7+'2010-2016_Pampa'!X7+'2010-2016_Pantanal'!X7)</f>
        <v>0</v>
      </c>
      <c r="Y7" s="83">
        <f>('2010-2016_Amazonia'!Y7+'2010-2016_Caatinga'!Y7+'2010-2016_Cerrado'!Y7+'2010-2016_MataAtlantica'!Y7+'2010-2016_Pampa'!Y7+'2010-2016_Pantanal'!Y7)</f>
        <v>0</v>
      </c>
      <c r="Z7" s="83">
        <f>('2010-2016_Amazonia'!Z7+'2010-2016_Caatinga'!Z7+'2010-2016_Cerrado'!Z7+'2010-2016_MataAtlantica'!Z7+'2010-2016_Pampa'!Z7+'2010-2016_Pantanal'!Z7)</f>
        <v>0</v>
      </c>
      <c r="AA7" s="83">
        <f>('2010-2016_Amazonia'!AA7+'2010-2016_Caatinga'!AA7+'2010-2016_Cerrado'!AA7+'2010-2016_MataAtlantica'!AA7+'2010-2016_Pampa'!AA7+'2010-2016_Pantanal'!AA7)</f>
        <v>18189.253815050251</v>
      </c>
      <c r="AB7" s="83">
        <f>('2010-2016_Amazonia'!AB7+'2010-2016_Caatinga'!AB7+'2010-2016_Cerrado'!AB7+'2010-2016_MataAtlantica'!AB7+'2010-2016_Pampa'!AB7+'2010-2016_Pantanal'!AB7)</f>
        <v>94.05316584232159</v>
      </c>
      <c r="AC7" s="83">
        <f>('2010-2016_Amazonia'!AC7+'2010-2016_Caatinga'!AC7+'2010-2016_Cerrado'!AC7+'2010-2016_MataAtlantica'!AC7+'2010-2016_Pampa'!AC7+'2010-2016_Pantanal'!AC7)</f>
        <v>0</v>
      </c>
      <c r="AD7" s="44">
        <f t="shared" si="0"/>
        <v>-1730965.3033075533</v>
      </c>
      <c r="AE7" s="45">
        <f t="shared" si="1"/>
        <v>-86.374430678033036</v>
      </c>
      <c r="AF7" s="43"/>
    </row>
    <row r="8" spans="1:32" ht="19.95" customHeight="1" x14ac:dyDescent="0.3">
      <c r="A8" s="51">
        <v>3</v>
      </c>
      <c r="B8" s="114"/>
      <c r="C8" s="54" t="s">
        <v>58</v>
      </c>
      <c r="D8" s="82">
        <f>('2010-2016_Amazonia'!D8+'2010-2016_Caatinga'!D8+'2010-2016_Cerrado'!D8+'2010-2016_MataAtlantica'!D8+'2010-2016_Pampa'!D8+'2010-2016_Pantanal'!D8)</f>
        <v>0</v>
      </c>
      <c r="E8" s="82">
        <f>('2010-2016_Amazonia'!E8+'2010-2016_Caatinga'!E8+'2010-2016_Cerrado'!E8+'2010-2016_MataAtlantica'!E8+'2010-2016_Pampa'!E8+'2010-2016_Pantanal'!E8)</f>
        <v>0</v>
      </c>
      <c r="F8" s="81">
        <f>('2010-2016_Amazonia'!F8+'2010-2016_Caatinga'!F8+'2010-2016_Cerrado'!F8+'2010-2016_MataAtlantica'!F8+'2010-2016_Pampa'!F8+'2010-2016_Pantanal'!F8)</f>
        <v>0</v>
      </c>
      <c r="G8" s="82">
        <f>('2010-2016_Amazonia'!G8+'2010-2016_Caatinga'!G8+'2010-2016_Cerrado'!G8+'2010-2016_MataAtlantica'!G8+'2010-2016_Pampa'!G8+'2010-2016_Pantanal'!G8)</f>
        <v>-323.24533336168616</v>
      </c>
      <c r="H8" s="82">
        <f>('2010-2016_Amazonia'!H8+'2010-2016_Caatinga'!H8+'2010-2016_Cerrado'!H8+'2010-2016_MataAtlantica'!H8+'2010-2016_Pampa'!H8+'2010-2016_Pantanal'!H8)</f>
        <v>2273.4613988790202</v>
      </c>
      <c r="I8" s="83">
        <f>('2010-2016_Amazonia'!I8+'2010-2016_Caatinga'!I8+'2010-2016_Cerrado'!I8+'2010-2016_MataAtlantica'!I8+'2010-2016_Pampa'!I8+'2010-2016_Pantanal'!I8)</f>
        <v>0</v>
      </c>
      <c r="J8" s="83">
        <f>('2010-2016_Amazonia'!J8+'2010-2016_Caatinga'!J8+'2010-2016_Cerrado'!J8+'2010-2016_MataAtlantica'!J8+'2010-2016_Pampa'!J8+'2010-2016_Pantanal'!J8)</f>
        <v>0</v>
      </c>
      <c r="K8" s="83">
        <f>('2010-2016_Amazonia'!K8+'2010-2016_Caatinga'!K8+'2010-2016_Cerrado'!K8+'2010-2016_MataAtlantica'!K8+'2010-2016_Pampa'!K8+'2010-2016_Pantanal'!K8)</f>
        <v>0</v>
      </c>
      <c r="L8" s="83">
        <f>('2010-2016_Amazonia'!L8+'2010-2016_Caatinga'!L8+'2010-2016_Cerrado'!L8+'2010-2016_MataAtlantica'!L8+'2010-2016_Pampa'!L8+'2010-2016_Pantanal'!L8)</f>
        <v>0</v>
      </c>
      <c r="M8" s="83">
        <f>('2010-2016_Amazonia'!M8+'2010-2016_Caatinga'!M8+'2010-2016_Cerrado'!M8+'2010-2016_MataAtlantica'!M8+'2010-2016_Pampa'!M8+'2010-2016_Pantanal'!M8)</f>
        <v>0</v>
      </c>
      <c r="N8" s="83">
        <f>('2010-2016_Amazonia'!N8+'2010-2016_Caatinga'!N8+'2010-2016_Cerrado'!N8+'2010-2016_MataAtlantica'!N8+'2010-2016_Pampa'!N8+'2010-2016_Pantanal'!N8)</f>
        <v>0</v>
      </c>
      <c r="O8" s="83">
        <f>('2010-2016_Amazonia'!O8+'2010-2016_Caatinga'!O8+'2010-2016_Cerrado'!O8+'2010-2016_MataAtlantica'!O8+'2010-2016_Pampa'!O8+'2010-2016_Pantanal'!O8)</f>
        <v>265001.48962507915</v>
      </c>
      <c r="P8" s="83">
        <f>('2010-2016_Amazonia'!P8+'2010-2016_Caatinga'!P8+'2010-2016_Cerrado'!P8+'2010-2016_MataAtlantica'!P8+'2010-2016_Pampa'!P8+'2010-2016_Pantanal'!P8)</f>
        <v>0</v>
      </c>
      <c r="Q8" s="83">
        <f>('2010-2016_Amazonia'!Q8+'2010-2016_Caatinga'!Q8+'2010-2016_Cerrado'!Q8+'2010-2016_MataAtlantica'!Q8+'2010-2016_Pampa'!Q8+'2010-2016_Pantanal'!Q8)</f>
        <v>41897.941009134032</v>
      </c>
      <c r="R8" s="83">
        <f>('2010-2016_Amazonia'!R8+'2010-2016_Caatinga'!R8+'2010-2016_Cerrado'!R8+'2010-2016_MataAtlantica'!R8+'2010-2016_Pampa'!R8+'2010-2016_Pantanal'!R8)</f>
        <v>7618.5040568277409</v>
      </c>
      <c r="S8" s="83">
        <f>('2010-2016_Amazonia'!S8+'2010-2016_Caatinga'!S8+'2010-2016_Cerrado'!S8+'2010-2016_MataAtlantica'!S8+'2010-2016_Pampa'!S8+'2010-2016_Pantanal'!S8)</f>
        <v>2705.705932035838</v>
      </c>
      <c r="T8" s="83">
        <f>('2010-2016_Amazonia'!T8+'2010-2016_Caatinga'!T8+'2010-2016_Cerrado'!T8+'2010-2016_MataAtlantica'!T8+'2010-2016_Pampa'!T8+'2010-2016_Pantanal'!T8)</f>
        <v>1644.0200961273986</v>
      </c>
      <c r="U8" s="83">
        <f>('2010-2016_Amazonia'!U8+'2010-2016_Caatinga'!U8+'2010-2016_Cerrado'!U8+'2010-2016_MataAtlantica'!U8+'2010-2016_Pampa'!U8+'2010-2016_Pantanal'!U8)</f>
        <v>0</v>
      </c>
      <c r="V8" s="83">
        <f>('2010-2016_Amazonia'!V8+'2010-2016_Caatinga'!V8+'2010-2016_Cerrado'!V8+'2010-2016_MataAtlantica'!V8+'2010-2016_Pampa'!V8+'2010-2016_Pantanal'!V8)</f>
        <v>1478.8287765106863</v>
      </c>
      <c r="W8" s="83">
        <f>('2010-2016_Amazonia'!W8+'2010-2016_Caatinga'!W8+'2010-2016_Cerrado'!W8+'2010-2016_MataAtlantica'!W8+'2010-2016_Pampa'!W8+'2010-2016_Pantanal'!W8)</f>
        <v>0</v>
      </c>
      <c r="X8" s="83">
        <f>('2010-2016_Amazonia'!X8+'2010-2016_Caatinga'!X8+'2010-2016_Cerrado'!X8+'2010-2016_MataAtlantica'!X8+'2010-2016_Pampa'!X8+'2010-2016_Pantanal'!X8)</f>
        <v>0</v>
      </c>
      <c r="Y8" s="83">
        <f>('2010-2016_Amazonia'!Y8+'2010-2016_Caatinga'!Y8+'2010-2016_Cerrado'!Y8+'2010-2016_MataAtlantica'!Y8+'2010-2016_Pampa'!Y8+'2010-2016_Pantanal'!Y8)</f>
        <v>0</v>
      </c>
      <c r="Z8" s="83">
        <f>('2010-2016_Amazonia'!Z8+'2010-2016_Caatinga'!Z8+'2010-2016_Cerrado'!Z8+'2010-2016_MataAtlantica'!Z8+'2010-2016_Pampa'!Z8+'2010-2016_Pantanal'!Z8)</f>
        <v>0</v>
      </c>
      <c r="AA8" s="83">
        <f>('2010-2016_Amazonia'!AA8+'2010-2016_Caatinga'!AA8+'2010-2016_Cerrado'!AA8+'2010-2016_MataAtlantica'!AA8+'2010-2016_Pampa'!AA8+'2010-2016_Pantanal'!AA8)</f>
        <v>2849.3527996578832</v>
      </c>
      <c r="AB8" s="83">
        <f>('2010-2016_Amazonia'!AB8+'2010-2016_Caatinga'!AB8+'2010-2016_Cerrado'!AB8+'2010-2016_MataAtlantica'!AB8+'2010-2016_Pampa'!AB8+'2010-2016_Pantanal'!AB8)</f>
        <v>102.76824535305249</v>
      </c>
      <c r="AC8" s="83">
        <f>('2010-2016_Amazonia'!AC8+'2010-2016_Caatinga'!AC8+'2010-2016_Cerrado'!AC8+'2010-2016_MataAtlantica'!AC8+'2010-2016_Pampa'!AC8+'2010-2016_Pantanal'!AC8)</f>
        <v>0</v>
      </c>
      <c r="AD8" s="44">
        <f t="shared" si="0"/>
        <v>325248.82660624315</v>
      </c>
      <c r="AE8" s="45">
        <f t="shared" si="1"/>
        <v>16.229777785338438</v>
      </c>
      <c r="AF8" s="43"/>
    </row>
    <row r="9" spans="1:32" ht="19.95" customHeight="1" x14ac:dyDescent="0.3">
      <c r="A9" s="51">
        <v>4</v>
      </c>
      <c r="B9" s="114"/>
      <c r="C9" s="54" t="s">
        <v>59</v>
      </c>
      <c r="D9" s="82">
        <f>('2010-2016_Amazonia'!D9+'2010-2016_Caatinga'!D9+'2010-2016_Cerrado'!D9+'2010-2016_MataAtlantica'!D9+'2010-2016_Pampa'!D9+'2010-2016_Pantanal'!D9)</f>
        <v>0</v>
      </c>
      <c r="E9" s="82">
        <f>('2010-2016_Amazonia'!E9+'2010-2016_Caatinga'!E9+'2010-2016_Cerrado'!E9+'2010-2016_MataAtlantica'!E9+'2010-2016_Pampa'!E9+'2010-2016_Pantanal'!E9)</f>
        <v>0</v>
      </c>
      <c r="F9" s="82">
        <f>('2010-2016_Amazonia'!F9+'2010-2016_Caatinga'!F9+'2010-2016_Cerrado'!F9+'2010-2016_MataAtlantica'!F9+'2010-2016_Pampa'!F9+'2010-2016_Pantanal'!F9)</f>
        <v>9707.1004533109935</v>
      </c>
      <c r="G9" s="81">
        <f>('2010-2016_Amazonia'!G9+'2010-2016_Caatinga'!G9+'2010-2016_Cerrado'!G9+'2010-2016_MataAtlantica'!G9+'2010-2016_Pampa'!G9+'2010-2016_Pantanal'!G9)</f>
        <v>0</v>
      </c>
      <c r="H9" s="82">
        <f>('2010-2016_Amazonia'!H9+'2010-2016_Caatinga'!H9+'2010-2016_Cerrado'!H9+'2010-2016_MataAtlantica'!H9+'2010-2016_Pampa'!H9+'2010-2016_Pantanal'!H9)</f>
        <v>0</v>
      </c>
      <c r="I9" s="83">
        <f>('2010-2016_Amazonia'!I9+'2010-2016_Caatinga'!I9+'2010-2016_Cerrado'!I9+'2010-2016_MataAtlantica'!I9+'2010-2016_Pampa'!I9+'2010-2016_Pantanal'!I9)</f>
        <v>0</v>
      </c>
      <c r="J9" s="83">
        <f>('2010-2016_Amazonia'!J9+'2010-2016_Caatinga'!J9+'2010-2016_Cerrado'!J9+'2010-2016_MataAtlantica'!J9+'2010-2016_Pampa'!J9+'2010-2016_Pantanal'!J9)</f>
        <v>0</v>
      </c>
      <c r="K9" s="83">
        <f>('2010-2016_Amazonia'!K9+'2010-2016_Caatinga'!K9+'2010-2016_Cerrado'!K9+'2010-2016_MataAtlantica'!K9+'2010-2016_Pampa'!K9+'2010-2016_Pantanal'!K9)</f>
        <v>419.29677996879417</v>
      </c>
      <c r="L9" s="83">
        <f>('2010-2016_Amazonia'!L9+'2010-2016_Caatinga'!L9+'2010-2016_Cerrado'!L9+'2010-2016_MataAtlantica'!L9+'2010-2016_Pampa'!L9+'2010-2016_Pantanal'!L9)</f>
        <v>0</v>
      </c>
      <c r="M9" s="83">
        <f>('2010-2016_Amazonia'!M9+'2010-2016_Caatinga'!M9+'2010-2016_Cerrado'!M9+'2010-2016_MataAtlantica'!M9+'2010-2016_Pampa'!M9+'2010-2016_Pantanal'!M9)</f>
        <v>0</v>
      </c>
      <c r="N9" s="83">
        <f>('2010-2016_Amazonia'!N9+'2010-2016_Caatinga'!N9+'2010-2016_Cerrado'!N9+'2010-2016_MataAtlantica'!N9+'2010-2016_Pampa'!N9+'2010-2016_Pantanal'!N9)</f>
        <v>519.23850286865229</v>
      </c>
      <c r="O9" s="83">
        <f>('2010-2016_Amazonia'!O9+'2010-2016_Caatinga'!O9+'2010-2016_Cerrado'!O9+'2010-2016_MataAtlantica'!O9+'2010-2016_Pampa'!O9+'2010-2016_Pantanal'!O9)</f>
        <v>55320.781291153398</v>
      </c>
      <c r="P9" s="83">
        <f>('2010-2016_Amazonia'!P9+'2010-2016_Caatinga'!P9+'2010-2016_Cerrado'!P9+'2010-2016_MataAtlantica'!P9+'2010-2016_Pampa'!P9+'2010-2016_Pantanal'!P9)</f>
        <v>0</v>
      </c>
      <c r="Q9" s="83">
        <f>('2010-2016_Amazonia'!Q9+'2010-2016_Caatinga'!Q9+'2010-2016_Cerrado'!Q9+'2010-2016_MataAtlantica'!Q9+'2010-2016_Pampa'!Q9+'2010-2016_Pantanal'!Q9)</f>
        <v>17090.644707460309</v>
      </c>
      <c r="R9" s="83">
        <f>('2010-2016_Amazonia'!R9+'2010-2016_Caatinga'!R9+'2010-2016_Cerrado'!R9+'2010-2016_MataAtlantica'!R9+'2010-2016_Pampa'!R9+'2010-2016_Pantanal'!R9)</f>
        <v>1636.756888996402</v>
      </c>
      <c r="S9" s="83">
        <f>('2010-2016_Amazonia'!S9+'2010-2016_Caatinga'!S9+'2010-2016_Cerrado'!S9+'2010-2016_MataAtlantica'!S9+'2010-2016_Pampa'!S9+'2010-2016_Pantanal'!S9)</f>
        <v>3948.2308341946209</v>
      </c>
      <c r="T9" s="83">
        <f>('2010-2016_Amazonia'!T9+'2010-2016_Caatinga'!T9+'2010-2016_Cerrado'!T9+'2010-2016_MataAtlantica'!T9+'2010-2016_Pampa'!T9+'2010-2016_Pantanal'!T9)</f>
        <v>494.34212413682286</v>
      </c>
      <c r="U9" s="83">
        <f>('2010-2016_Amazonia'!U9+'2010-2016_Caatinga'!U9+'2010-2016_Cerrado'!U9+'2010-2016_MataAtlantica'!U9+'2010-2016_Pampa'!U9+'2010-2016_Pantanal'!U9)</f>
        <v>0</v>
      </c>
      <c r="V9" s="83">
        <f>('2010-2016_Amazonia'!V9+'2010-2016_Caatinga'!V9+'2010-2016_Cerrado'!V9+'2010-2016_MataAtlantica'!V9+'2010-2016_Pampa'!V9+'2010-2016_Pantanal'!V9)</f>
        <v>336.16143620724205</v>
      </c>
      <c r="W9" s="83">
        <f>('2010-2016_Amazonia'!W9+'2010-2016_Caatinga'!W9+'2010-2016_Cerrado'!W9+'2010-2016_MataAtlantica'!W9+'2010-2016_Pampa'!W9+'2010-2016_Pantanal'!W9)</f>
        <v>0</v>
      </c>
      <c r="X9" s="83">
        <f>('2010-2016_Amazonia'!X9+'2010-2016_Caatinga'!X9+'2010-2016_Cerrado'!X9+'2010-2016_MataAtlantica'!X9+'2010-2016_Pampa'!X9+'2010-2016_Pantanal'!X9)</f>
        <v>0</v>
      </c>
      <c r="Y9" s="83">
        <f>('2010-2016_Amazonia'!Y9+'2010-2016_Caatinga'!Y9+'2010-2016_Cerrado'!Y9+'2010-2016_MataAtlantica'!Y9+'2010-2016_Pampa'!Y9+'2010-2016_Pantanal'!Y9)</f>
        <v>0</v>
      </c>
      <c r="Z9" s="83">
        <f>('2010-2016_Amazonia'!Z9+'2010-2016_Caatinga'!Z9+'2010-2016_Cerrado'!Z9+'2010-2016_MataAtlantica'!Z9+'2010-2016_Pampa'!Z9+'2010-2016_Pantanal'!Z9)</f>
        <v>0</v>
      </c>
      <c r="AA9" s="83">
        <f>('2010-2016_Amazonia'!AA9+'2010-2016_Caatinga'!AA9+'2010-2016_Cerrado'!AA9+'2010-2016_MataAtlantica'!AA9+'2010-2016_Pampa'!AA9+'2010-2016_Pantanal'!AA9)</f>
        <v>197.20505206853767</v>
      </c>
      <c r="AB9" s="83">
        <f>('2010-2016_Amazonia'!AB9+'2010-2016_Caatinga'!AB9+'2010-2016_Cerrado'!AB9+'2010-2016_MataAtlantica'!AB9+'2010-2016_Pampa'!AB9+'2010-2016_Pantanal'!AB9)</f>
        <v>18.093770921359699</v>
      </c>
      <c r="AC9" s="83">
        <f>('2010-2016_Amazonia'!AC9+'2010-2016_Caatinga'!AC9+'2010-2016_Cerrado'!AC9+'2010-2016_MataAtlantica'!AC9+'2010-2016_Pampa'!AC9+'2010-2016_Pantanal'!AC9)</f>
        <v>0</v>
      </c>
      <c r="AD9" s="44">
        <f t="shared" si="0"/>
        <v>89687.851841287134</v>
      </c>
      <c r="AE9" s="45">
        <f t="shared" si="1"/>
        <v>4.4753855705393839</v>
      </c>
      <c r="AF9" s="43"/>
    </row>
    <row r="10" spans="1:32" ht="19.95" customHeight="1" x14ac:dyDescent="0.3">
      <c r="A10" s="51">
        <v>5</v>
      </c>
      <c r="B10" s="114"/>
      <c r="C10" s="54" t="s">
        <v>14</v>
      </c>
      <c r="D10" s="82">
        <f>('2010-2016_Amazonia'!D10+'2010-2016_Caatinga'!D10+'2010-2016_Cerrado'!D10+'2010-2016_MataAtlantica'!D10+'2010-2016_Pampa'!D10+'2010-2016_Pantanal'!D10)</f>
        <v>0</v>
      </c>
      <c r="E10" s="82">
        <f>('2010-2016_Amazonia'!E10+'2010-2016_Caatinga'!E10+'2010-2016_Cerrado'!E10+'2010-2016_MataAtlantica'!E10+'2010-2016_Pampa'!E10+'2010-2016_Pantanal'!E10)</f>
        <v>0</v>
      </c>
      <c r="F10" s="82">
        <f>('2010-2016_Amazonia'!F10+'2010-2016_Caatinga'!F10+'2010-2016_Cerrado'!F10+'2010-2016_MataAtlantica'!F10+'2010-2016_Pampa'!F10+'2010-2016_Pantanal'!F10)</f>
        <v>-32369.5974977941</v>
      </c>
      <c r="G10" s="82">
        <f>('2010-2016_Amazonia'!G10+'2010-2016_Caatinga'!G10+'2010-2016_Cerrado'!G10+'2010-2016_MataAtlantica'!G10+'2010-2016_Pampa'!G10+'2010-2016_Pantanal'!G10)</f>
        <v>0.1175131612327</v>
      </c>
      <c r="H10" s="81">
        <f>('2010-2016_Amazonia'!H10+'2010-2016_Caatinga'!H10+'2010-2016_Cerrado'!H10+'2010-2016_MataAtlantica'!H10+'2010-2016_Pampa'!H10+'2010-2016_Pantanal'!H10)</f>
        <v>7863.6993515558297</v>
      </c>
      <c r="I10" s="83">
        <f>('2010-2016_Amazonia'!I10+'2010-2016_Caatinga'!I10+'2010-2016_Cerrado'!I10+'2010-2016_MataAtlantica'!I10+'2010-2016_Pampa'!I10+'2010-2016_Pantanal'!I10)</f>
        <v>0</v>
      </c>
      <c r="J10" s="83">
        <f>('2010-2016_Amazonia'!J10+'2010-2016_Caatinga'!J10+'2010-2016_Cerrado'!J10+'2010-2016_MataAtlantica'!J10+'2010-2016_Pampa'!J10+'2010-2016_Pantanal'!J10)</f>
        <v>0</v>
      </c>
      <c r="K10" s="83">
        <f>('2010-2016_Amazonia'!K10+'2010-2016_Caatinga'!K10+'2010-2016_Cerrado'!K10+'2010-2016_MataAtlantica'!K10+'2010-2016_Pampa'!K10+'2010-2016_Pantanal'!K10)</f>
        <v>0</v>
      </c>
      <c r="L10" s="83">
        <f>('2010-2016_Amazonia'!L10+'2010-2016_Caatinga'!L10+'2010-2016_Cerrado'!L10+'2010-2016_MataAtlantica'!L10+'2010-2016_Pampa'!L10+'2010-2016_Pantanal'!L10)</f>
        <v>0</v>
      </c>
      <c r="M10" s="83">
        <f>('2010-2016_Amazonia'!M10+'2010-2016_Caatinga'!M10+'2010-2016_Cerrado'!M10+'2010-2016_MataAtlantica'!M10+'2010-2016_Pampa'!M10+'2010-2016_Pantanal'!M10)</f>
        <v>0</v>
      </c>
      <c r="N10" s="83">
        <f>('2010-2016_Amazonia'!N10+'2010-2016_Caatinga'!N10+'2010-2016_Cerrado'!N10+'2010-2016_MataAtlantica'!N10+'2010-2016_Pampa'!N10+'2010-2016_Pantanal'!N10)</f>
        <v>0</v>
      </c>
      <c r="O10" s="83">
        <f>('2010-2016_Amazonia'!O10+'2010-2016_Caatinga'!O10+'2010-2016_Cerrado'!O10+'2010-2016_MataAtlantica'!O10+'2010-2016_Pampa'!O10+'2010-2016_Pantanal'!O10)</f>
        <v>11914.3530384279</v>
      </c>
      <c r="P10" s="83">
        <f>('2010-2016_Amazonia'!P10+'2010-2016_Caatinga'!P10+'2010-2016_Cerrado'!P10+'2010-2016_MataAtlantica'!P10+'2010-2016_Pampa'!P10+'2010-2016_Pantanal'!P10)</f>
        <v>0</v>
      </c>
      <c r="Q10" s="83">
        <f>('2010-2016_Amazonia'!Q10+'2010-2016_Caatinga'!Q10+'2010-2016_Cerrado'!Q10+'2010-2016_MataAtlantica'!Q10+'2010-2016_Pampa'!Q10+'2010-2016_Pantanal'!Q10)</f>
        <v>1664.68255811104</v>
      </c>
      <c r="R10" s="83">
        <f>('2010-2016_Amazonia'!R10+'2010-2016_Caatinga'!R10+'2010-2016_Cerrado'!R10+'2010-2016_MataAtlantica'!R10+'2010-2016_Pampa'!R10+'2010-2016_Pantanal'!R10)</f>
        <v>45.872764571145701</v>
      </c>
      <c r="S10" s="83">
        <f>('2010-2016_Amazonia'!S10+'2010-2016_Caatinga'!S10+'2010-2016_Cerrado'!S10+'2010-2016_MataAtlantica'!S10+'2010-2016_Pampa'!S10+'2010-2016_Pantanal'!S10)</f>
        <v>0</v>
      </c>
      <c r="T10" s="83">
        <f>('2010-2016_Amazonia'!T10+'2010-2016_Caatinga'!T10+'2010-2016_Cerrado'!T10+'2010-2016_MataAtlantica'!T10+'2010-2016_Pampa'!T10+'2010-2016_Pantanal'!T10)</f>
        <v>0</v>
      </c>
      <c r="U10" s="83">
        <f>('2010-2016_Amazonia'!U10+'2010-2016_Caatinga'!U10+'2010-2016_Cerrado'!U10+'2010-2016_MataAtlantica'!U10+'2010-2016_Pampa'!U10+'2010-2016_Pantanal'!U10)</f>
        <v>0</v>
      </c>
      <c r="V10" s="83">
        <f>('2010-2016_Amazonia'!V10+'2010-2016_Caatinga'!V10+'2010-2016_Cerrado'!V10+'2010-2016_MataAtlantica'!V10+'2010-2016_Pampa'!V10+'2010-2016_Pantanal'!V10)</f>
        <v>0</v>
      </c>
      <c r="W10" s="84">
        <f>('2010-2016_Amazonia'!W10+'2010-2016_Caatinga'!W10+'2010-2016_Cerrado'!W10+'2010-2016_MataAtlantica'!W10+'2010-2016_Pampa'!W10+'2010-2016_Pantanal'!W10)</f>
        <v>0</v>
      </c>
      <c r="X10" s="84">
        <f>('2010-2016_Amazonia'!X10+'2010-2016_Caatinga'!X10+'2010-2016_Cerrado'!X10+'2010-2016_MataAtlantica'!X10+'2010-2016_Pampa'!X10+'2010-2016_Pantanal'!X10)</f>
        <v>0</v>
      </c>
      <c r="Y10" s="84">
        <f>('2010-2016_Amazonia'!Y10+'2010-2016_Caatinga'!Y10+'2010-2016_Cerrado'!Y10+'2010-2016_MataAtlantica'!Y10+'2010-2016_Pampa'!Y10+'2010-2016_Pantanal'!Y10)</f>
        <v>0</v>
      </c>
      <c r="Z10" s="84">
        <f>('2010-2016_Amazonia'!Z10+'2010-2016_Caatinga'!Z10+'2010-2016_Cerrado'!Z10+'2010-2016_MataAtlantica'!Z10+'2010-2016_Pampa'!Z10+'2010-2016_Pantanal'!Z10)</f>
        <v>0</v>
      </c>
      <c r="AA10" s="84">
        <f>('2010-2016_Amazonia'!AA10+'2010-2016_Caatinga'!AA10+'2010-2016_Cerrado'!AA10+'2010-2016_MataAtlantica'!AA10+'2010-2016_Pampa'!AA10+'2010-2016_Pantanal'!AA10)</f>
        <v>1.2030956135829001</v>
      </c>
      <c r="AB10" s="84">
        <f>('2010-2016_Amazonia'!AB10+'2010-2016_Caatinga'!AB10+'2010-2016_Cerrado'!AB10+'2010-2016_MataAtlantica'!AB10+'2010-2016_Pampa'!AB10+'2010-2016_Pantanal'!AB10)</f>
        <v>0</v>
      </c>
      <c r="AC10" s="84">
        <f>('2010-2016_Amazonia'!AC10+'2010-2016_Caatinga'!AC10+'2010-2016_Cerrado'!AC10+'2010-2016_MataAtlantica'!AC10+'2010-2016_Pampa'!AC10+'2010-2016_Pantanal'!AC10)</f>
        <v>0</v>
      </c>
      <c r="AD10" s="44">
        <f t="shared" si="0"/>
        <v>-10879.669176353371</v>
      </c>
      <c r="AE10" s="45">
        <f t="shared" si="1"/>
        <v>-0.54289085360476408</v>
      </c>
      <c r="AF10" s="43"/>
    </row>
    <row r="11" spans="1:32" ht="19.95" customHeight="1" x14ac:dyDescent="0.3">
      <c r="A11" s="51">
        <v>6</v>
      </c>
      <c r="B11" s="115" t="s">
        <v>50</v>
      </c>
      <c r="C11" s="55" t="s">
        <v>15</v>
      </c>
      <c r="D11" s="83">
        <f>('2010-2016_Amazonia'!D11+'2010-2016_Caatinga'!D11+'2010-2016_Cerrado'!D11+'2010-2016_MataAtlantica'!D11+'2010-2016_Pampa'!D11+'2010-2016_Pantanal'!D11)</f>
        <v>0</v>
      </c>
      <c r="E11" s="83">
        <f>('2010-2016_Amazonia'!E11+'2010-2016_Caatinga'!E11+'2010-2016_Cerrado'!E11+'2010-2016_MataAtlantica'!E11+'2010-2016_Pampa'!E11+'2010-2016_Pantanal'!E11)</f>
        <v>0</v>
      </c>
      <c r="F11" s="83">
        <f>('2010-2016_Amazonia'!F11+'2010-2016_Caatinga'!F11+'2010-2016_Cerrado'!F11+'2010-2016_MataAtlantica'!F11+'2010-2016_Pampa'!F11+'2010-2016_Pantanal'!F11)</f>
        <v>0</v>
      </c>
      <c r="G11" s="83">
        <f>('2010-2016_Amazonia'!G11+'2010-2016_Caatinga'!G11+'2010-2016_Cerrado'!G11+'2010-2016_MataAtlantica'!G11+'2010-2016_Pampa'!G11+'2010-2016_Pantanal'!G11)</f>
        <v>-1545.4950654272197</v>
      </c>
      <c r="H11" s="83">
        <f>('2010-2016_Amazonia'!H11+'2010-2016_Caatinga'!H11+'2010-2016_Cerrado'!H11+'2010-2016_MataAtlantica'!H11+'2010-2016_Pampa'!H11+'2010-2016_Pantanal'!H11)</f>
        <v>0</v>
      </c>
      <c r="I11" s="85">
        <f>('2010-2016_Amazonia'!I11+'2010-2016_Caatinga'!I11+'2010-2016_Cerrado'!I11+'2010-2016_MataAtlantica'!I11+'2010-2016_Pampa'!I11+'2010-2016_Pantanal'!I11)</f>
        <v>0</v>
      </c>
      <c r="J11" s="86">
        <f>('2010-2016_Amazonia'!J11+'2010-2016_Caatinga'!J11+'2010-2016_Cerrado'!J11+'2010-2016_MataAtlantica'!J11+'2010-2016_Pampa'!J11+'2010-2016_Pantanal'!J11)</f>
        <v>-1163.0995480527008</v>
      </c>
      <c r="K11" s="86">
        <f>('2010-2016_Amazonia'!K11+'2010-2016_Caatinga'!K11+'2010-2016_Cerrado'!K11+'2010-2016_MataAtlantica'!K11+'2010-2016_Pampa'!K11+'2010-2016_Pantanal'!K11)</f>
        <v>2109.9321275770276</v>
      </c>
      <c r="L11" s="87">
        <f>('2010-2016_Amazonia'!L11+'2010-2016_Caatinga'!L11+'2010-2016_Cerrado'!L11+'2010-2016_MataAtlantica'!L11+'2010-2016_Pampa'!L11+'2010-2016_Pantanal'!L11)</f>
        <v>0</v>
      </c>
      <c r="M11" s="87">
        <f>('2010-2016_Amazonia'!M11+'2010-2016_Caatinga'!M11+'2010-2016_Cerrado'!M11+'2010-2016_MataAtlantica'!M11+'2010-2016_Pampa'!M11+'2010-2016_Pantanal'!M11)</f>
        <v>0</v>
      </c>
      <c r="N11" s="87">
        <f>('2010-2016_Amazonia'!N11+'2010-2016_Caatinga'!N11+'2010-2016_Cerrado'!N11+'2010-2016_MataAtlantica'!N11+'2010-2016_Pampa'!N11+'2010-2016_Pantanal'!N11)</f>
        <v>0</v>
      </c>
      <c r="O11" s="87">
        <f>('2010-2016_Amazonia'!O11+'2010-2016_Caatinga'!O11+'2010-2016_Cerrado'!O11+'2010-2016_MataAtlantica'!O11+'2010-2016_Pampa'!O11+'2010-2016_Pantanal'!O11)</f>
        <v>81920.206941516881</v>
      </c>
      <c r="P11" s="87">
        <f>('2010-2016_Amazonia'!P11+'2010-2016_Caatinga'!P11+'2010-2016_Cerrado'!P11+'2010-2016_MataAtlantica'!P11+'2010-2016_Pampa'!P11+'2010-2016_Pantanal'!P11)</f>
        <v>0</v>
      </c>
      <c r="Q11" s="83">
        <f>('2010-2016_Amazonia'!Q11+'2010-2016_Caatinga'!Q11+'2010-2016_Cerrado'!Q11+'2010-2016_MataAtlantica'!Q11+'2010-2016_Pampa'!Q11+'2010-2016_Pantanal'!Q11)</f>
        <v>41107.925892695828</v>
      </c>
      <c r="R11" s="83">
        <f>('2010-2016_Amazonia'!R11+'2010-2016_Caatinga'!R11+'2010-2016_Cerrado'!R11+'2010-2016_MataAtlantica'!R11+'2010-2016_Pampa'!R11+'2010-2016_Pantanal'!R11)</f>
        <v>257.80425334146781</v>
      </c>
      <c r="S11" s="83">
        <f>('2010-2016_Amazonia'!S11+'2010-2016_Caatinga'!S11+'2010-2016_Cerrado'!S11+'2010-2016_MataAtlantica'!S11+'2010-2016_Pampa'!S11+'2010-2016_Pantanal'!S11)</f>
        <v>1023.5900795545854</v>
      </c>
      <c r="T11" s="83">
        <f>('2010-2016_Amazonia'!T11+'2010-2016_Caatinga'!T11+'2010-2016_Cerrado'!T11+'2010-2016_MataAtlantica'!T11+'2010-2016_Pampa'!T11+'2010-2016_Pantanal'!T11)</f>
        <v>682.8198286299139</v>
      </c>
      <c r="U11" s="83">
        <f>('2010-2016_Amazonia'!U11+'2010-2016_Caatinga'!U11+'2010-2016_Cerrado'!U11+'2010-2016_MataAtlantica'!U11+'2010-2016_Pampa'!U11+'2010-2016_Pantanal'!U11)</f>
        <v>0</v>
      </c>
      <c r="V11" s="88">
        <f>('2010-2016_Amazonia'!V11+'2010-2016_Caatinga'!V11+'2010-2016_Cerrado'!V11+'2010-2016_MataAtlantica'!V11+'2010-2016_Pampa'!V11+'2010-2016_Pantanal'!V11)</f>
        <v>1266.5324035960969</v>
      </c>
      <c r="W11" s="83">
        <f>('2010-2016_Amazonia'!W11+'2010-2016_Caatinga'!W11+'2010-2016_Cerrado'!W11+'2010-2016_MataAtlantica'!W11+'2010-2016_Pampa'!W11+'2010-2016_Pantanal'!W11)</f>
        <v>0</v>
      </c>
      <c r="X11" s="83">
        <f>('2010-2016_Amazonia'!X11+'2010-2016_Caatinga'!X11+'2010-2016_Cerrado'!X11+'2010-2016_MataAtlantica'!X11+'2010-2016_Pampa'!X11+'2010-2016_Pantanal'!X11)</f>
        <v>0</v>
      </c>
      <c r="Y11" s="83">
        <f>('2010-2016_Amazonia'!Y11+'2010-2016_Caatinga'!Y11+'2010-2016_Cerrado'!Y11+'2010-2016_MataAtlantica'!Y11+'2010-2016_Pampa'!Y11+'2010-2016_Pantanal'!Y11)</f>
        <v>0</v>
      </c>
      <c r="Z11" s="83">
        <f>('2010-2016_Amazonia'!Z11+'2010-2016_Caatinga'!Z11+'2010-2016_Cerrado'!Z11+'2010-2016_MataAtlantica'!Z11+'2010-2016_Pampa'!Z11+'2010-2016_Pantanal'!Z11)</f>
        <v>0</v>
      </c>
      <c r="AA11" s="83">
        <f>('2010-2016_Amazonia'!AA11+'2010-2016_Caatinga'!AA11+'2010-2016_Cerrado'!AA11+'2010-2016_MataAtlantica'!AA11+'2010-2016_Pampa'!AA11+'2010-2016_Pantanal'!AA11)</f>
        <v>209.66254252270741</v>
      </c>
      <c r="AB11" s="83">
        <f>('2010-2016_Amazonia'!AB11+'2010-2016_Caatinga'!AB11+'2010-2016_Cerrado'!AB11+'2010-2016_MataAtlantica'!AB11+'2010-2016_Pampa'!AB11+'2010-2016_Pantanal'!AB11)</f>
        <v>39.337602302741097</v>
      </c>
      <c r="AC11" s="83">
        <f>('2010-2016_Amazonia'!AC11+'2010-2016_Caatinga'!AC11+'2010-2016_Cerrado'!AC11+'2010-2016_MataAtlantica'!AC11+'2010-2016_Pampa'!AC11+'2010-2016_Pantanal'!AC11)</f>
        <v>0</v>
      </c>
      <c r="AD11" s="44">
        <f t="shared" si="0"/>
        <v>125909.21705825733</v>
      </c>
      <c r="AE11" s="45">
        <f t="shared" si="1"/>
        <v>6.2828162527250626</v>
      </c>
      <c r="AF11" s="43"/>
    </row>
    <row r="12" spans="1:32" ht="19.95" customHeight="1" x14ac:dyDescent="0.3">
      <c r="A12" s="51">
        <v>7</v>
      </c>
      <c r="B12" s="116"/>
      <c r="C12" s="55" t="s">
        <v>16</v>
      </c>
      <c r="D12" s="83">
        <f>('2010-2016_Amazonia'!D12+'2010-2016_Caatinga'!D12+'2010-2016_Cerrado'!D12+'2010-2016_MataAtlantica'!D12+'2010-2016_Pampa'!D12+'2010-2016_Pantanal'!D12)</f>
        <v>0</v>
      </c>
      <c r="E12" s="83">
        <f>('2010-2016_Amazonia'!E12+'2010-2016_Caatinga'!E12+'2010-2016_Cerrado'!E12+'2010-2016_MataAtlantica'!E12+'2010-2016_Pampa'!E12+'2010-2016_Pantanal'!E12)</f>
        <v>0</v>
      </c>
      <c r="F12" s="83">
        <f>('2010-2016_Amazonia'!F12+'2010-2016_Caatinga'!F12+'2010-2016_Cerrado'!F12+'2010-2016_MataAtlantica'!F12+'2010-2016_Pampa'!F12+'2010-2016_Pantanal'!F12)</f>
        <v>0</v>
      </c>
      <c r="G12" s="83">
        <f>('2010-2016_Amazonia'!G12+'2010-2016_Caatinga'!G12+'2010-2016_Cerrado'!G12+'2010-2016_MataAtlantica'!G12+'2010-2016_Pampa'!G12+'2010-2016_Pantanal'!G12)</f>
        <v>-95.724745740614196</v>
      </c>
      <c r="H12" s="83">
        <f>('2010-2016_Amazonia'!H12+'2010-2016_Caatinga'!H12+'2010-2016_Cerrado'!H12+'2010-2016_MataAtlantica'!H12+'2010-2016_Pampa'!H12+'2010-2016_Pantanal'!H12)</f>
        <v>0</v>
      </c>
      <c r="I12" s="86">
        <f>('2010-2016_Amazonia'!I12+'2010-2016_Caatinga'!I12+'2010-2016_Cerrado'!I12+'2010-2016_MataAtlantica'!I12+'2010-2016_Pampa'!I12+'2010-2016_Pantanal'!I12)</f>
        <v>0</v>
      </c>
      <c r="J12" s="85">
        <f>('2010-2016_Amazonia'!J12+'2010-2016_Caatinga'!J12+'2010-2016_Cerrado'!J12+'2010-2016_MataAtlantica'!J12+'2010-2016_Pampa'!J12+'2010-2016_Pantanal'!J12)</f>
        <v>-94472.883709039204</v>
      </c>
      <c r="K12" s="86">
        <f>('2010-2016_Amazonia'!K12+'2010-2016_Caatinga'!K12+'2010-2016_Cerrado'!K12+'2010-2016_MataAtlantica'!K12+'2010-2016_Pampa'!K12+'2010-2016_Pantanal'!K12)</f>
        <v>493.40512545197754</v>
      </c>
      <c r="L12" s="87">
        <f>('2010-2016_Amazonia'!L12+'2010-2016_Caatinga'!L12+'2010-2016_Cerrado'!L12+'2010-2016_MataAtlantica'!L12+'2010-2016_Pampa'!L12+'2010-2016_Pantanal'!L12)</f>
        <v>0</v>
      </c>
      <c r="M12" s="87">
        <f>('2010-2016_Amazonia'!M12+'2010-2016_Caatinga'!M12+'2010-2016_Cerrado'!M12+'2010-2016_MataAtlantica'!M12+'2010-2016_Pampa'!M12+'2010-2016_Pantanal'!M12)</f>
        <v>0</v>
      </c>
      <c r="N12" s="87">
        <f>('2010-2016_Amazonia'!N12+'2010-2016_Caatinga'!N12+'2010-2016_Cerrado'!N12+'2010-2016_MataAtlantica'!N12+'2010-2016_Pampa'!N12+'2010-2016_Pantanal'!N12)</f>
        <v>0</v>
      </c>
      <c r="O12" s="87">
        <f>('2010-2016_Amazonia'!O12+'2010-2016_Caatinga'!O12+'2010-2016_Cerrado'!O12+'2010-2016_MataAtlantica'!O12+'2010-2016_Pampa'!O12+'2010-2016_Pantanal'!O12)</f>
        <v>6808.1133253749567</v>
      </c>
      <c r="P12" s="87">
        <f>('2010-2016_Amazonia'!P12+'2010-2016_Caatinga'!P12+'2010-2016_Cerrado'!P12+'2010-2016_MataAtlantica'!P12+'2010-2016_Pampa'!P12+'2010-2016_Pantanal'!P12)</f>
        <v>0</v>
      </c>
      <c r="Q12" s="83">
        <f>('2010-2016_Amazonia'!Q12+'2010-2016_Caatinga'!Q12+'2010-2016_Cerrado'!Q12+'2010-2016_MataAtlantica'!Q12+'2010-2016_Pampa'!Q12+'2010-2016_Pantanal'!Q12)</f>
        <v>3656.4379373526399</v>
      </c>
      <c r="R12" s="83">
        <f>('2010-2016_Amazonia'!R12+'2010-2016_Caatinga'!R12+'2010-2016_Cerrado'!R12+'2010-2016_MataAtlantica'!R12+'2010-2016_Pampa'!R12+'2010-2016_Pantanal'!R12)</f>
        <v>7.1215424644461001</v>
      </c>
      <c r="S12" s="83">
        <f>('2010-2016_Amazonia'!S12+'2010-2016_Caatinga'!S12+'2010-2016_Cerrado'!S12+'2010-2016_MataAtlantica'!S12+'2010-2016_Pampa'!S12+'2010-2016_Pantanal'!S12)</f>
        <v>0</v>
      </c>
      <c r="T12" s="83">
        <f>('2010-2016_Amazonia'!T12+'2010-2016_Caatinga'!T12+'2010-2016_Cerrado'!T12+'2010-2016_MataAtlantica'!T12+'2010-2016_Pampa'!T12+'2010-2016_Pantanal'!T12)</f>
        <v>60.816051111670099</v>
      </c>
      <c r="U12" s="83">
        <f>('2010-2016_Amazonia'!U12+'2010-2016_Caatinga'!U12+'2010-2016_Cerrado'!U12+'2010-2016_MataAtlantica'!U12+'2010-2016_Pampa'!U12+'2010-2016_Pantanal'!U12)</f>
        <v>0</v>
      </c>
      <c r="V12" s="88">
        <f>('2010-2016_Amazonia'!V12+'2010-2016_Caatinga'!V12+'2010-2016_Cerrado'!V12+'2010-2016_MataAtlantica'!V12+'2010-2016_Pampa'!V12+'2010-2016_Pantanal'!V12)</f>
        <v>57.963172034624108</v>
      </c>
      <c r="W12" s="83">
        <f>('2010-2016_Amazonia'!W12+'2010-2016_Caatinga'!W12+'2010-2016_Cerrado'!W12+'2010-2016_MataAtlantica'!W12+'2010-2016_Pampa'!W12+'2010-2016_Pantanal'!W12)</f>
        <v>0</v>
      </c>
      <c r="X12" s="83">
        <f>('2010-2016_Amazonia'!X12+'2010-2016_Caatinga'!X12+'2010-2016_Cerrado'!X12+'2010-2016_MataAtlantica'!X12+'2010-2016_Pampa'!X12+'2010-2016_Pantanal'!X12)</f>
        <v>0</v>
      </c>
      <c r="Y12" s="83">
        <f>('2010-2016_Amazonia'!Y12+'2010-2016_Caatinga'!Y12+'2010-2016_Cerrado'!Y12+'2010-2016_MataAtlantica'!Y12+'2010-2016_Pampa'!Y12+'2010-2016_Pantanal'!Y12)</f>
        <v>0</v>
      </c>
      <c r="Z12" s="83">
        <f>('2010-2016_Amazonia'!Z12+'2010-2016_Caatinga'!Z12+'2010-2016_Cerrado'!Z12+'2010-2016_MataAtlantica'!Z12+'2010-2016_Pampa'!Z12+'2010-2016_Pantanal'!Z12)</f>
        <v>0</v>
      </c>
      <c r="AA12" s="83">
        <f>('2010-2016_Amazonia'!AA12+'2010-2016_Caatinga'!AA12+'2010-2016_Cerrado'!AA12+'2010-2016_MataAtlantica'!AA12+'2010-2016_Pampa'!AA12+'2010-2016_Pantanal'!AA12)</f>
        <v>392.97983508105852</v>
      </c>
      <c r="AB12" s="83">
        <f>('2010-2016_Amazonia'!AB12+'2010-2016_Caatinga'!AB12+'2010-2016_Cerrado'!AB12+'2010-2016_MataAtlantica'!AB12+'2010-2016_Pampa'!AB12+'2010-2016_Pantanal'!AB12)</f>
        <v>0</v>
      </c>
      <c r="AC12" s="83">
        <f>('2010-2016_Amazonia'!AC12+'2010-2016_Caatinga'!AC12+'2010-2016_Cerrado'!AC12+'2010-2016_MataAtlantica'!AC12+'2010-2016_Pampa'!AC12+'2010-2016_Pantanal'!AC12)</f>
        <v>0</v>
      </c>
      <c r="AD12" s="44">
        <f t="shared" si="0"/>
        <v>-83091.771465908445</v>
      </c>
      <c r="AE12" s="45">
        <f t="shared" si="1"/>
        <v>-4.1462439718942656</v>
      </c>
      <c r="AF12" s="43"/>
    </row>
    <row r="13" spans="1:32" ht="19.95" customHeight="1" x14ac:dyDescent="0.3">
      <c r="A13" s="51">
        <v>8</v>
      </c>
      <c r="B13" s="116"/>
      <c r="C13" s="55" t="s">
        <v>17</v>
      </c>
      <c r="D13" s="83">
        <f>('2010-2016_Amazonia'!D13+'2010-2016_Caatinga'!D13+'2010-2016_Cerrado'!D13+'2010-2016_MataAtlantica'!D13+'2010-2016_Pampa'!D13+'2010-2016_Pantanal'!D13)</f>
        <v>0</v>
      </c>
      <c r="E13" s="83">
        <f>('2010-2016_Amazonia'!E13+'2010-2016_Caatinga'!E13+'2010-2016_Cerrado'!E13+'2010-2016_MataAtlantica'!E13+'2010-2016_Pampa'!E13+'2010-2016_Pantanal'!E13)</f>
        <v>0</v>
      </c>
      <c r="F13" s="83">
        <f>('2010-2016_Amazonia'!F13+'2010-2016_Caatinga'!F13+'2010-2016_Cerrado'!F13+'2010-2016_MataAtlantica'!F13+'2010-2016_Pampa'!F13+'2010-2016_Pantanal'!F13)</f>
        <v>0</v>
      </c>
      <c r="G13" s="83">
        <f>('2010-2016_Amazonia'!G13+'2010-2016_Caatinga'!G13+'2010-2016_Cerrado'!G13+'2010-2016_MataAtlantica'!G13+'2010-2016_Pampa'!G13+'2010-2016_Pantanal'!G13)</f>
        <v>-94.095907309260994</v>
      </c>
      <c r="H13" s="83">
        <f>('2010-2016_Amazonia'!H13+'2010-2016_Caatinga'!H13+'2010-2016_Cerrado'!H13+'2010-2016_MataAtlantica'!H13+'2010-2016_Pampa'!H13+'2010-2016_Pantanal'!H13)</f>
        <v>0</v>
      </c>
      <c r="I13" s="86">
        <f>('2010-2016_Amazonia'!I13+'2010-2016_Caatinga'!I13+'2010-2016_Cerrado'!I13+'2010-2016_MataAtlantica'!I13+'2010-2016_Pampa'!I13+'2010-2016_Pantanal'!I13)</f>
        <v>0</v>
      </c>
      <c r="J13" s="86">
        <f>('2010-2016_Amazonia'!J13+'2010-2016_Caatinga'!J13+'2010-2016_Cerrado'!J13+'2010-2016_MataAtlantica'!J13+'2010-2016_Pampa'!J13+'2010-2016_Pantanal'!J13)</f>
        <v>0</v>
      </c>
      <c r="K13" s="85">
        <f>('2010-2016_Amazonia'!K13+'2010-2016_Caatinga'!K13+'2010-2016_Cerrado'!K13+'2010-2016_MataAtlantica'!K13+'2010-2016_Pampa'!K13+'2010-2016_Pantanal'!K13)</f>
        <v>0</v>
      </c>
      <c r="L13" s="87">
        <f>('2010-2016_Amazonia'!L13+'2010-2016_Caatinga'!L13+'2010-2016_Cerrado'!L13+'2010-2016_MataAtlantica'!L13+'2010-2016_Pampa'!L13+'2010-2016_Pantanal'!L13)</f>
        <v>0</v>
      </c>
      <c r="M13" s="87">
        <f>('2010-2016_Amazonia'!M13+'2010-2016_Caatinga'!M13+'2010-2016_Cerrado'!M13+'2010-2016_MataAtlantica'!M13+'2010-2016_Pampa'!M13+'2010-2016_Pantanal'!M13)</f>
        <v>0</v>
      </c>
      <c r="N13" s="87">
        <f>('2010-2016_Amazonia'!N13+'2010-2016_Caatinga'!N13+'2010-2016_Cerrado'!N13+'2010-2016_MataAtlantica'!N13+'2010-2016_Pampa'!N13+'2010-2016_Pantanal'!N13)</f>
        <v>0</v>
      </c>
      <c r="O13" s="87">
        <f>('2010-2016_Amazonia'!O13+'2010-2016_Caatinga'!O13+'2010-2016_Cerrado'!O13+'2010-2016_MataAtlantica'!O13+'2010-2016_Pampa'!O13+'2010-2016_Pantanal'!O13)</f>
        <v>4273.005680258133</v>
      </c>
      <c r="P13" s="87">
        <f>('2010-2016_Amazonia'!P13+'2010-2016_Caatinga'!P13+'2010-2016_Cerrado'!P13+'2010-2016_MataAtlantica'!P13+'2010-2016_Pampa'!P13+'2010-2016_Pantanal'!P13)</f>
        <v>0</v>
      </c>
      <c r="Q13" s="83">
        <f>('2010-2016_Amazonia'!Q13+'2010-2016_Caatinga'!Q13+'2010-2016_Cerrado'!Q13+'2010-2016_MataAtlantica'!Q13+'2010-2016_Pampa'!Q13+'2010-2016_Pantanal'!Q13)</f>
        <v>1878.6535216208479</v>
      </c>
      <c r="R13" s="83">
        <f>('2010-2016_Amazonia'!R13+'2010-2016_Caatinga'!R13+'2010-2016_Cerrado'!R13+'2010-2016_MataAtlantica'!R13+'2010-2016_Pampa'!R13+'2010-2016_Pantanal'!R13)</f>
        <v>8.5298222574965905</v>
      </c>
      <c r="S13" s="83">
        <f>('2010-2016_Amazonia'!S13+'2010-2016_Caatinga'!S13+'2010-2016_Cerrado'!S13+'2010-2016_MataAtlantica'!S13+'2010-2016_Pampa'!S13+'2010-2016_Pantanal'!S13)</f>
        <v>51.152809678534496</v>
      </c>
      <c r="T13" s="83">
        <f>('2010-2016_Amazonia'!T13+'2010-2016_Caatinga'!T13+'2010-2016_Cerrado'!T13+'2010-2016_MataAtlantica'!T13+'2010-2016_Pampa'!T13+'2010-2016_Pantanal'!T13)</f>
        <v>51.482748820339893</v>
      </c>
      <c r="U13" s="83">
        <f>('2010-2016_Amazonia'!U13+'2010-2016_Caatinga'!U13+'2010-2016_Cerrado'!U13+'2010-2016_MataAtlantica'!U13+'2010-2016_Pampa'!U13+'2010-2016_Pantanal'!U13)</f>
        <v>0</v>
      </c>
      <c r="V13" s="88">
        <f>('2010-2016_Amazonia'!V13+'2010-2016_Caatinga'!V13+'2010-2016_Cerrado'!V13+'2010-2016_MataAtlantica'!V13+'2010-2016_Pampa'!V13+'2010-2016_Pantanal'!V13)</f>
        <v>24.119656446212598</v>
      </c>
      <c r="W13" s="83">
        <f>('2010-2016_Amazonia'!W13+'2010-2016_Caatinga'!W13+'2010-2016_Cerrado'!W13+'2010-2016_MataAtlantica'!W13+'2010-2016_Pampa'!W13+'2010-2016_Pantanal'!W13)</f>
        <v>0</v>
      </c>
      <c r="X13" s="83">
        <f>('2010-2016_Amazonia'!X13+'2010-2016_Caatinga'!X13+'2010-2016_Cerrado'!X13+'2010-2016_MataAtlantica'!X13+'2010-2016_Pampa'!X13+'2010-2016_Pantanal'!X13)</f>
        <v>0</v>
      </c>
      <c r="Y13" s="83">
        <f>('2010-2016_Amazonia'!Y13+'2010-2016_Caatinga'!Y13+'2010-2016_Cerrado'!Y13+'2010-2016_MataAtlantica'!Y13+'2010-2016_Pampa'!Y13+'2010-2016_Pantanal'!Y13)</f>
        <v>0</v>
      </c>
      <c r="Z13" s="83">
        <f>('2010-2016_Amazonia'!Z13+'2010-2016_Caatinga'!Z13+'2010-2016_Cerrado'!Z13+'2010-2016_MataAtlantica'!Z13+'2010-2016_Pampa'!Z13+'2010-2016_Pantanal'!Z13)</f>
        <v>0</v>
      </c>
      <c r="AA13" s="83">
        <f>('2010-2016_Amazonia'!AA13+'2010-2016_Caatinga'!AA13+'2010-2016_Cerrado'!AA13+'2010-2016_MataAtlantica'!AA13+'2010-2016_Pampa'!AA13+'2010-2016_Pantanal'!AA13)</f>
        <v>21.9130010372578</v>
      </c>
      <c r="AB13" s="83">
        <f>('2010-2016_Amazonia'!AB13+'2010-2016_Caatinga'!AB13+'2010-2016_Cerrado'!AB13+'2010-2016_MataAtlantica'!AB13+'2010-2016_Pampa'!AB13+'2010-2016_Pantanal'!AB13)</f>
        <v>0.42661213975630002</v>
      </c>
      <c r="AC13" s="83">
        <f>('2010-2016_Amazonia'!AC13+'2010-2016_Caatinga'!AC13+'2010-2016_Cerrado'!AC13+'2010-2016_MataAtlantica'!AC13+'2010-2016_Pampa'!AC13+'2010-2016_Pantanal'!AC13)</f>
        <v>0</v>
      </c>
      <c r="AD13" s="44">
        <f t="shared" si="0"/>
        <v>6215.1879449493172</v>
      </c>
      <c r="AE13" s="45">
        <f t="shared" si="1"/>
        <v>0.31013522875136934</v>
      </c>
      <c r="AF13" s="43"/>
    </row>
    <row r="14" spans="1:32" ht="19.95" customHeight="1" x14ac:dyDescent="0.3">
      <c r="A14" s="51">
        <v>9</v>
      </c>
      <c r="B14" s="116"/>
      <c r="C14" s="55" t="s">
        <v>18</v>
      </c>
      <c r="D14" s="83">
        <f>('2010-2016_Amazonia'!D14+'2010-2016_Caatinga'!D14+'2010-2016_Cerrado'!D14+'2010-2016_MataAtlantica'!D14+'2010-2016_Pampa'!D14+'2010-2016_Pantanal'!D14)</f>
        <v>0</v>
      </c>
      <c r="E14" s="83">
        <f>('2010-2016_Amazonia'!E14+'2010-2016_Caatinga'!E14+'2010-2016_Cerrado'!E14+'2010-2016_MataAtlantica'!E14+'2010-2016_Pampa'!E14+'2010-2016_Pantanal'!E14)</f>
        <v>0</v>
      </c>
      <c r="F14" s="83">
        <f>('2010-2016_Amazonia'!F14+'2010-2016_Caatinga'!F14+'2010-2016_Cerrado'!F14+'2010-2016_MataAtlantica'!F14+'2010-2016_Pampa'!F14+'2010-2016_Pantanal'!F14)</f>
        <v>0</v>
      </c>
      <c r="G14" s="83">
        <f>('2010-2016_Amazonia'!G14+'2010-2016_Caatinga'!G14+'2010-2016_Cerrado'!G14+'2010-2016_MataAtlantica'!G14+'2010-2016_Pampa'!G14+'2010-2016_Pantanal'!G14)</f>
        <v>-6035.2268180249112</v>
      </c>
      <c r="H14" s="83">
        <f>('2010-2016_Amazonia'!H14+'2010-2016_Caatinga'!H14+'2010-2016_Cerrado'!H14+'2010-2016_MataAtlantica'!H14+'2010-2016_Pampa'!H14+'2010-2016_Pantanal'!H14)</f>
        <v>0</v>
      </c>
      <c r="I14" s="87">
        <f>('2010-2016_Amazonia'!I14+'2010-2016_Caatinga'!I14+'2010-2016_Cerrado'!I14+'2010-2016_MataAtlantica'!I14+'2010-2016_Pampa'!I14+'2010-2016_Pantanal'!I14)</f>
        <v>0</v>
      </c>
      <c r="J14" s="87">
        <f>('2010-2016_Amazonia'!J14+'2010-2016_Caatinga'!J14+'2010-2016_Cerrado'!J14+'2010-2016_MataAtlantica'!J14+'2010-2016_Pampa'!J14+'2010-2016_Pantanal'!J14)</f>
        <v>0</v>
      </c>
      <c r="K14" s="87">
        <f>('2010-2016_Amazonia'!K14+'2010-2016_Caatinga'!K14+'2010-2016_Cerrado'!K14+'2010-2016_MataAtlantica'!K14+'2010-2016_Pampa'!K14+'2010-2016_Pantanal'!K14)</f>
        <v>0</v>
      </c>
      <c r="L14" s="89">
        <f>('2010-2016_Amazonia'!L14+'2010-2016_Caatinga'!L14+'2010-2016_Cerrado'!L14+'2010-2016_MataAtlantica'!L14+'2010-2016_Pampa'!L14+'2010-2016_Pantanal'!L14)</f>
        <v>0</v>
      </c>
      <c r="M14" s="90">
        <f>('2010-2016_Amazonia'!M14+'2010-2016_Caatinga'!M14+'2010-2016_Cerrado'!M14+'2010-2016_MataAtlantica'!M14+'2010-2016_Pampa'!M14+'2010-2016_Pantanal'!M14)</f>
        <v>-5.8585769100466996</v>
      </c>
      <c r="N14" s="90">
        <f>('2010-2016_Amazonia'!N14+'2010-2016_Caatinga'!N14+'2010-2016_Cerrado'!N14+'2010-2016_MataAtlantica'!N14+'2010-2016_Pampa'!N14+'2010-2016_Pantanal'!N14)</f>
        <v>293.28603123758</v>
      </c>
      <c r="O14" s="90">
        <f>('2010-2016_Amazonia'!O14+'2010-2016_Caatinga'!O14+'2010-2016_Cerrado'!O14+'2010-2016_MataAtlantica'!O14+'2010-2016_Pampa'!O14+'2010-2016_Pantanal'!O14)</f>
        <v>10106.152988515016</v>
      </c>
      <c r="P14" s="90">
        <f>('2010-2016_Amazonia'!P14+'2010-2016_Caatinga'!P14+'2010-2016_Cerrado'!P14+'2010-2016_MataAtlantica'!P14+'2010-2016_Pampa'!P14+'2010-2016_Pantanal'!P14)</f>
        <v>0</v>
      </c>
      <c r="Q14" s="83">
        <f>('2010-2016_Amazonia'!Q14+'2010-2016_Caatinga'!Q14+'2010-2016_Cerrado'!Q14+'2010-2016_MataAtlantica'!Q14+'2010-2016_Pampa'!Q14+'2010-2016_Pantanal'!Q14)</f>
        <v>12237.170529589839</v>
      </c>
      <c r="R14" s="83">
        <f>('2010-2016_Amazonia'!R14+'2010-2016_Caatinga'!R14+'2010-2016_Cerrado'!R14+'2010-2016_MataAtlantica'!R14+'2010-2016_Pampa'!R14+'2010-2016_Pantanal'!R14)</f>
        <v>91.535659936754655</v>
      </c>
      <c r="S14" s="83">
        <f>('2010-2016_Amazonia'!S14+'2010-2016_Caatinga'!S14+'2010-2016_Cerrado'!S14+'2010-2016_MataAtlantica'!S14+'2010-2016_Pampa'!S14+'2010-2016_Pantanal'!S14)</f>
        <v>277.38985741768278</v>
      </c>
      <c r="T14" s="83">
        <f>('2010-2016_Amazonia'!T14+'2010-2016_Caatinga'!T14+'2010-2016_Cerrado'!T14+'2010-2016_MataAtlantica'!T14+'2010-2016_Pampa'!T14+'2010-2016_Pantanal'!T14)</f>
        <v>64.862349238959993</v>
      </c>
      <c r="U14" s="83">
        <f>('2010-2016_Amazonia'!U14+'2010-2016_Caatinga'!U14+'2010-2016_Cerrado'!U14+'2010-2016_MataAtlantica'!U14+'2010-2016_Pampa'!U14+'2010-2016_Pantanal'!U14)</f>
        <v>0</v>
      </c>
      <c r="V14" s="88">
        <f>('2010-2016_Amazonia'!V14+'2010-2016_Caatinga'!V14+'2010-2016_Cerrado'!V14+'2010-2016_MataAtlantica'!V14+'2010-2016_Pampa'!V14+'2010-2016_Pantanal'!V14)</f>
        <v>386.15715288917056</v>
      </c>
      <c r="W14" s="83">
        <f>('2010-2016_Amazonia'!W14+'2010-2016_Caatinga'!W14+'2010-2016_Cerrado'!W14+'2010-2016_MataAtlantica'!W14+'2010-2016_Pampa'!W14+'2010-2016_Pantanal'!W14)</f>
        <v>0</v>
      </c>
      <c r="X14" s="83">
        <f>('2010-2016_Amazonia'!X14+'2010-2016_Caatinga'!X14+'2010-2016_Cerrado'!X14+'2010-2016_MataAtlantica'!X14+'2010-2016_Pampa'!X14+'2010-2016_Pantanal'!X14)</f>
        <v>0</v>
      </c>
      <c r="Y14" s="83">
        <f>('2010-2016_Amazonia'!Y14+'2010-2016_Caatinga'!Y14+'2010-2016_Cerrado'!Y14+'2010-2016_MataAtlantica'!Y14+'2010-2016_Pampa'!Y14+'2010-2016_Pantanal'!Y14)</f>
        <v>0</v>
      </c>
      <c r="Z14" s="83">
        <f>('2010-2016_Amazonia'!Z14+'2010-2016_Caatinga'!Z14+'2010-2016_Cerrado'!Z14+'2010-2016_MataAtlantica'!Z14+'2010-2016_Pampa'!Z14+'2010-2016_Pantanal'!Z14)</f>
        <v>0</v>
      </c>
      <c r="AA14" s="83">
        <f>('2010-2016_Amazonia'!AA14+'2010-2016_Caatinga'!AA14+'2010-2016_Cerrado'!AA14+'2010-2016_MataAtlantica'!AA14+'2010-2016_Pampa'!AA14+'2010-2016_Pantanal'!AA14)</f>
        <v>121.8232825815431</v>
      </c>
      <c r="AB14" s="83">
        <f>('2010-2016_Amazonia'!AB14+'2010-2016_Caatinga'!AB14+'2010-2016_Cerrado'!AB14+'2010-2016_MataAtlantica'!AB14+'2010-2016_Pampa'!AB14+'2010-2016_Pantanal'!AB14)</f>
        <v>4.0644753968753005</v>
      </c>
      <c r="AC14" s="83">
        <f>('2010-2016_Amazonia'!AC14+'2010-2016_Caatinga'!AC14+'2010-2016_Cerrado'!AC14+'2010-2016_MataAtlantica'!AC14+'2010-2016_Pampa'!AC14+'2010-2016_Pantanal'!AC14)</f>
        <v>0</v>
      </c>
      <c r="AD14" s="44">
        <f t="shared" si="0"/>
        <v>17541.35693186846</v>
      </c>
      <c r="AE14" s="45">
        <f t="shared" si="1"/>
        <v>0.87530623254850026</v>
      </c>
      <c r="AF14" s="43"/>
    </row>
    <row r="15" spans="1:32" ht="19.95" customHeight="1" x14ac:dyDescent="0.3">
      <c r="A15" s="51">
        <v>10</v>
      </c>
      <c r="B15" s="116"/>
      <c r="C15" s="55" t="s">
        <v>19</v>
      </c>
      <c r="D15" s="83">
        <f>('2010-2016_Amazonia'!D15+'2010-2016_Caatinga'!D15+'2010-2016_Cerrado'!D15+'2010-2016_MataAtlantica'!D15+'2010-2016_Pampa'!D15+'2010-2016_Pantanal'!D15)</f>
        <v>0</v>
      </c>
      <c r="E15" s="83">
        <f>('2010-2016_Amazonia'!E15+'2010-2016_Caatinga'!E15+'2010-2016_Cerrado'!E15+'2010-2016_MataAtlantica'!E15+'2010-2016_Pampa'!E15+'2010-2016_Pantanal'!E15)</f>
        <v>0</v>
      </c>
      <c r="F15" s="83">
        <f>('2010-2016_Amazonia'!F15+'2010-2016_Caatinga'!F15+'2010-2016_Cerrado'!F15+'2010-2016_MataAtlantica'!F15+'2010-2016_Pampa'!F15+'2010-2016_Pantanal'!F15)</f>
        <v>0</v>
      </c>
      <c r="G15" s="83">
        <f>('2010-2016_Amazonia'!G15+'2010-2016_Caatinga'!G15+'2010-2016_Cerrado'!G15+'2010-2016_MataAtlantica'!G15+'2010-2016_Pampa'!G15+'2010-2016_Pantanal'!G15)</f>
        <v>-193.62186837786649</v>
      </c>
      <c r="H15" s="83">
        <f>('2010-2016_Amazonia'!H15+'2010-2016_Caatinga'!H15+'2010-2016_Cerrado'!H15+'2010-2016_MataAtlantica'!H15+'2010-2016_Pampa'!H15+'2010-2016_Pantanal'!H15)</f>
        <v>0</v>
      </c>
      <c r="I15" s="87">
        <f>('2010-2016_Amazonia'!I15+'2010-2016_Caatinga'!I15+'2010-2016_Cerrado'!I15+'2010-2016_MataAtlantica'!I15+'2010-2016_Pampa'!I15+'2010-2016_Pantanal'!I15)</f>
        <v>0</v>
      </c>
      <c r="J15" s="87">
        <f>('2010-2016_Amazonia'!J15+'2010-2016_Caatinga'!J15+'2010-2016_Cerrado'!J15+'2010-2016_MataAtlantica'!J15+'2010-2016_Pampa'!J15+'2010-2016_Pantanal'!J15)</f>
        <v>0</v>
      </c>
      <c r="K15" s="87">
        <f>('2010-2016_Amazonia'!K15+'2010-2016_Caatinga'!K15+'2010-2016_Cerrado'!K15+'2010-2016_MataAtlantica'!K15+'2010-2016_Pampa'!K15+'2010-2016_Pantanal'!K15)</f>
        <v>0</v>
      </c>
      <c r="L15" s="90">
        <f>('2010-2016_Amazonia'!L15+'2010-2016_Caatinga'!L15+'2010-2016_Cerrado'!L15+'2010-2016_MataAtlantica'!L15+'2010-2016_Pampa'!L15+'2010-2016_Pantanal'!L15)</f>
        <v>0</v>
      </c>
      <c r="M15" s="89">
        <f>('2010-2016_Amazonia'!M15+'2010-2016_Caatinga'!M15+'2010-2016_Cerrado'!M15+'2010-2016_MataAtlantica'!M15+'2010-2016_Pampa'!M15+'2010-2016_Pantanal'!M15)</f>
        <v>-28941.235937132762</v>
      </c>
      <c r="N15" s="90">
        <f>('2010-2016_Amazonia'!N15+'2010-2016_Caatinga'!N15+'2010-2016_Cerrado'!N15+'2010-2016_MataAtlantica'!N15+'2010-2016_Pampa'!N15+'2010-2016_Pantanal'!N15)</f>
        <v>2.6300017897431998</v>
      </c>
      <c r="O15" s="90">
        <f>('2010-2016_Amazonia'!O15+'2010-2016_Caatinga'!O15+'2010-2016_Cerrado'!O15+'2010-2016_MataAtlantica'!O15+'2010-2016_Pampa'!O15+'2010-2016_Pantanal'!O15)</f>
        <v>635.31299106113602</v>
      </c>
      <c r="P15" s="90">
        <f>('2010-2016_Amazonia'!P15+'2010-2016_Caatinga'!P15+'2010-2016_Cerrado'!P15+'2010-2016_MataAtlantica'!P15+'2010-2016_Pampa'!P15+'2010-2016_Pantanal'!P15)</f>
        <v>0</v>
      </c>
      <c r="Q15" s="83">
        <f>('2010-2016_Amazonia'!Q15+'2010-2016_Caatinga'!Q15+'2010-2016_Cerrado'!Q15+'2010-2016_MataAtlantica'!Q15+'2010-2016_Pampa'!Q15+'2010-2016_Pantanal'!Q15)</f>
        <v>351.74319088861876</v>
      </c>
      <c r="R15" s="83">
        <f>('2010-2016_Amazonia'!R15+'2010-2016_Caatinga'!R15+'2010-2016_Cerrado'!R15+'2010-2016_MataAtlantica'!R15+'2010-2016_Pampa'!R15+'2010-2016_Pantanal'!R15)</f>
        <v>0.2370752767465</v>
      </c>
      <c r="S15" s="83">
        <f>('2010-2016_Amazonia'!S15+'2010-2016_Caatinga'!S15+'2010-2016_Cerrado'!S15+'2010-2016_MataAtlantica'!S15+'2010-2016_Pampa'!S15+'2010-2016_Pantanal'!S15)</f>
        <v>5.5466799568548</v>
      </c>
      <c r="T15" s="83">
        <f>('2010-2016_Amazonia'!T15+'2010-2016_Caatinga'!T15+'2010-2016_Cerrado'!T15+'2010-2016_MataAtlantica'!T15+'2010-2016_Pampa'!T15+'2010-2016_Pantanal'!T15)</f>
        <v>17.900904463462197</v>
      </c>
      <c r="U15" s="83">
        <f>('2010-2016_Amazonia'!U15+'2010-2016_Caatinga'!U15+'2010-2016_Cerrado'!U15+'2010-2016_MataAtlantica'!U15+'2010-2016_Pampa'!U15+'2010-2016_Pantanal'!U15)</f>
        <v>0</v>
      </c>
      <c r="V15" s="83">
        <f>('2010-2016_Amazonia'!V15+'2010-2016_Caatinga'!V15+'2010-2016_Cerrado'!V15+'2010-2016_MataAtlantica'!V15+'2010-2016_Pampa'!V15+'2010-2016_Pantanal'!V15)</f>
        <v>3.1833770279001001</v>
      </c>
      <c r="W15" s="83">
        <f>('2010-2016_Amazonia'!W15+'2010-2016_Caatinga'!W15+'2010-2016_Cerrado'!W15+'2010-2016_MataAtlantica'!W15+'2010-2016_Pampa'!W15+'2010-2016_Pantanal'!W15)</f>
        <v>0</v>
      </c>
      <c r="X15" s="83">
        <f>('2010-2016_Amazonia'!X15+'2010-2016_Caatinga'!X15+'2010-2016_Cerrado'!X15+'2010-2016_MataAtlantica'!X15+'2010-2016_Pampa'!X15+'2010-2016_Pantanal'!X15)</f>
        <v>0</v>
      </c>
      <c r="Y15" s="83">
        <f>('2010-2016_Amazonia'!Y15+'2010-2016_Caatinga'!Y15+'2010-2016_Cerrado'!Y15+'2010-2016_MataAtlantica'!Y15+'2010-2016_Pampa'!Y15+'2010-2016_Pantanal'!Y15)</f>
        <v>0</v>
      </c>
      <c r="Z15" s="83">
        <f>('2010-2016_Amazonia'!Z15+'2010-2016_Caatinga'!Z15+'2010-2016_Cerrado'!Z15+'2010-2016_MataAtlantica'!Z15+'2010-2016_Pampa'!Z15+'2010-2016_Pantanal'!Z15)</f>
        <v>0</v>
      </c>
      <c r="AA15" s="83">
        <f>('2010-2016_Amazonia'!AA15+'2010-2016_Caatinga'!AA15+'2010-2016_Cerrado'!AA15+'2010-2016_MataAtlantica'!AA15+'2010-2016_Pampa'!AA15+'2010-2016_Pantanal'!AA15)</f>
        <v>2.8134878282538001</v>
      </c>
      <c r="AB15" s="83">
        <f>('2010-2016_Amazonia'!AB15+'2010-2016_Caatinga'!AB15+'2010-2016_Cerrado'!AB15+'2010-2016_MataAtlantica'!AB15+'2010-2016_Pampa'!AB15+'2010-2016_Pantanal'!AB15)</f>
        <v>0</v>
      </c>
      <c r="AC15" s="83">
        <f>('2010-2016_Amazonia'!AC15+'2010-2016_Caatinga'!AC15+'2010-2016_Cerrado'!AC15+'2010-2016_MataAtlantica'!AC15+'2010-2016_Pampa'!AC15+'2010-2016_Pantanal'!AC15)</f>
        <v>0</v>
      </c>
      <c r="AD15" s="44">
        <f t="shared" si="0"/>
        <v>-28115.490097217917</v>
      </c>
      <c r="AE15" s="45">
        <f t="shared" si="1"/>
        <v>-1.4029509694623794</v>
      </c>
      <c r="AF15" s="43"/>
    </row>
    <row r="16" spans="1:32" ht="19.95" customHeight="1" x14ac:dyDescent="0.3">
      <c r="A16" s="51">
        <v>11</v>
      </c>
      <c r="B16" s="116"/>
      <c r="C16" s="55" t="s">
        <v>60</v>
      </c>
      <c r="D16" s="83">
        <f>('2010-2016_Amazonia'!D16+'2010-2016_Caatinga'!D16+'2010-2016_Cerrado'!D16+'2010-2016_MataAtlantica'!D16+'2010-2016_Pampa'!D16+'2010-2016_Pantanal'!D16)</f>
        <v>0</v>
      </c>
      <c r="E16" s="83">
        <f>('2010-2016_Amazonia'!E16+'2010-2016_Caatinga'!E16+'2010-2016_Cerrado'!E16+'2010-2016_MataAtlantica'!E16+'2010-2016_Pampa'!E16+'2010-2016_Pantanal'!E16)</f>
        <v>0</v>
      </c>
      <c r="F16" s="83">
        <f>('2010-2016_Amazonia'!F16+'2010-2016_Caatinga'!F16+'2010-2016_Cerrado'!F16+'2010-2016_MataAtlantica'!F16+'2010-2016_Pampa'!F16+'2010-2016_Pantanal'!F16)</f>
        <v>0</v>
      </c>
      <c r="G16" s="83">
        <f>('2010-2016_Amazonia'!G16+'2010-2016_Caatinga'!G16+'2010-2016_Cerrado'!G16+'2010-2016_MataAtlantica'!G16+'2010-2016_Pampa'!G16+'2010-2016_Pantanal'!G16)</f>
        <v>-1320.4038421325888</v>
      </c>
      <c r="H16" s="83">
        <f>('2010-2016_Amazonia'!H16+'2010-2016_Caatinga'!H16+'2010-2016_Cerrado'!H16+'2010-2016_MataAtlantica'!H16+'2010-2016_Pampa'!H16+'2010-2016_Pantanal'!H16)</f>
        <v>0</v>
      </c>
      <c r="I16" s="87">
        <f>('2010-2016_Amazonia'!I16+'2010-2016_Caatinga'!I16+'2010-2016_Cerrado'!I16+'2010-2016_MataAtlantica'!I16+'2010-2016_Pampa'!I16+'2010-2016_Pantanal'!I16)</f>
        <v>0</v>
      </c>
      <c r="J16" s="87">
        <f>('2010-2016_Amazonia'!J16+'2010-2016_Caatinga'!J16+'2010-2016_Cerrado'!J16+'2010-2016_MataAtlantica'!J16+'2010-2016_Pampa'!J16+'2010-2016_Pantanal'!J16)</f>
        <v>0</v>
      </c>
      <c r="K16" s="87">
        <f>('2010-2016_Amazonia'!K16+'2010-2016_Caatinga'!K16+'2010-2016_Cerrado'!K16+'2010-2016_MataAtlantica'!K16+'2010-2016_Pampa'!K16+'2010-2016_Pantanal'!K16)</f>
        <v>0</v>
      </c>
      <c r="L16" s="90">
        <f>('2010-2016_Amazonia'!L16+'2010-2016_Caatinga'!L16+'2010-2016_Cerrado'!L16+'2010-2016_MataAtlantica'!L16+'2010-2016_Pampa'!L16+'2010-2016_Pantanal'!L16)</f>
        <v>0</v>
      </c>
      <c r="M16" s="90">
        <f>('2010-2016_Amazonia'!M16+'2010-2016_Caatinga'!M16+'2010-2016_Cerrado'!M16+'2010-2016_MataAtlantica'!M16+'2010-2016_Pampa'!M16+'2010-2016_Pantanal'!M16)</f>
        <v>0</v>
      </c>
      <c r="N16" s="85">
        <f>('2010-2016_Amazonia'!N16+'2010-2016_Caatinga'!N16+'2010-2016_Cerrado'!N16+'2010-2016_MataAtlantica'!N16+'2010-2016_Pampa'!N16+'2010-2016_Pantanal'!N16)</f>
        <v>0</v>
      </c>
      <c r="O16" s="90">
        <f>('2010-2016_Amazonia'!O16+'2010-2016_Caatinga'!O16+'2010-2016_Cerrado'!O16+'2010-2016_MataAtlantica'!O16+'2010-2016_Pampa'!O16+'2010-2016_Pantanal'!O16)</f>
        <v>196.40566000738636</v>
      </c>
      <c r="P16" s="90">
        <f>('2010-2016_Amazonia'!P16+'2010-2016_Caatinga'!P16+'2010-2016_Cerrado'!P16+'2010-2016_MataAtlantica'!P16+'2010-2016_Pampa'!P16+'2010-2016_Pantanal'!P16)</f>
        <v>0</v>
      </c>
      <c r="Q16" s="83">
        <f>('2010-2016_Amazonia'!Q16+'2010-2016_Caatinga'!Q16+'2010-2016_Cerrado'!Q16+'2010-2016_MataAtlantica'!Q16+'2010-2016_Pampa'!Q16+'2010-2016_Pantanal'!Q16)</f>
        <v>595.30139101347015</v>
      </c>
      <c r="R16" s="83">
        <f>('2010-2016_Amazonia'!R16+'2010-2016_Caatinga'!R16+'2010-2016_Cerrado'!R16+'2010-2016_MataAtlantica'!R16+'2010-2016_Pampa'!R16+'2010-2016_Pantanal'!R16)</f>
        <v>74.769287709277791</v>
      </c>
      <c r="S16" s="83">
        <f>('2010-2016_Amazonia'!S16+'2010-2016_Caatinga'!S16+'2010-2016_Cerrado'!S16+'2010-2016_MataAtlantica'!S16+'2010-2016_Pampa'!S16+'2010-2016_Pantanal'!S16)</f>
        <v>27.950253693308998</v>
      </c>
      <c r="T16" s="83">
        <f>('2010-2016_Amazonia'!T16+'2010-2016_Caatinga'!T16+'2010-2016_Cerrado'!T16+'2010-2016_MataAtlantica'!T16+'2010-2016_Pampa'!T16+'2010-2016_Pantanal'!T16)</f>
        <v>4.1195506991539999</v>
      </c>
      <c r="U16" s="83">
        <f>('2010-2016_Amazonia'!U16+'2010-2016_Caatinga'!U16+'2010-2016_Cerrado'!U16+'2010-2016_MataAtlantica'!U16+'2010-2016_Pampa'!U16+'2010-2016_Pantanal'!U16)</f>
        <v>0</v>
      </c>
      <c r="V16" s="83">
        <f>('2010-2016_Amazonia'!V16+'2010-2016_Caatinga'!V16+'2010-2016_Cerrado'!V16+'2010-2016_MataAtlantica'!V16+'2010-2016_Pampa'!V16+'2010-2016_Pantanal'!V16)</f>
        <v>13.7197159336626</v>
      </c>
      <c r="W16" s="83">
        <f>('2010-2016_Amazonia'!W16+'2010-2016_Caatinga'!W16+'2010-2016_Cerrado'!W16+'2010-2016_MataAtlantica'!W16+'2010-2016_Pampa'!W16+'2010-2016_Pantanal'!W16)</f>
        <v>0</v>
      </c>
      <c r="X16" s="83">
        <f>('2010-2016_Amazonia'!X16+'2010-2016_Caatinga'!X16+'2010-2016_Cerrado'!X16+'2010-2016_MataAtlantica'!X16+'2010-2016_Pampa'!X16+'2010-2016_Pantanal'!X16)</f>
        <v>0</v>
      </c>
      <c r="Y16" s="83">
        <f>('2010-2016_Amazonia'!Y16+'2010-2016_Caatinga'!Y16+'2010-2016_Cerrado'!Y16+'2010-2016_MataAtlantica'!Y16+'2010-2016_Pampa'!Y16+'2010-2016_Pantanal'!Y16)</f>
        <v>0</v>
      </c>
      <c r="Z16" s="83">
        <f>('2010-2016_Amazonia'!Z16+'2010-2016_Caatinga'!Z16+'2010-2016_Cerrado'!Z16+'2010-2016_MataAtlantica'!Z16+'2010-2016_Pampa'!Z16+'2010-2016_Pantanal'!Z16)</f>
        <v>0</v>
      </c>
      <c r="AA16" s="83">
        <f>('2010-2016_Amazonia'!AA16+'2010-2016_Caatinga'!AA16+'2010-2016_Cerrado'!AA16+'2010-2016_MataAtlantica'!AA16+'2010-2016_Pampa'!AA16+'2010-2016_Pantanal'!AA16)</f>
        <v>9.2432231029008012</v>
      </c>
      <c r="AB16" s="83">
        <f>('2010-2016_Amazonia'!AB16+'2010-2016_Caatinga'!AB16+'2010-2016_Cerrado'!AB16+'2010-2016_MataAtlantica'!AB16+'2010-2016_Pampa'!AB16+'2010-2016_Pantanal'!AB16)</f>
        <v>0</v>
      </c>
      <c r="AC16" s="83">
        <f>('2010-2016_Amazonia'!AC16+'2010-2016_Caatinga'!AC16+'2010-2016_Cerrado'!AC16+'2010-2016_MataAtlantica'!AC16+'2010-2016_Pampa'!AC16+'2010-2016_Pantanal'!AC16)</f>
        <v>0</v>
      </c>
      <c r="AD16" s="44">
        <f t="shared" si="0"/>
        <v>-398.89475997342811</v>
      </c>
      <c r="AE16" s="45">
        <f t="shared" si="1"/>
        <v>-1.990467846312096E-2</v>
      </c>
      <c r="AF16" s="43"/>
    </row>
    <row r="17" spans="1:32" ht="19.95" customHeight="1" x14ac:dyDescent="0.3">
      <c r="A17" s="51">
        <v>12</v>
      </c>
      <c r="B17" s="116"/>
      <c r="C17" s="55" t="s">
        <v>61</v>
      </c>
      <c r="D17" s="83">
        <f>('2010-2016_Amazonia'!D17+'2010-2016_Caatinga'!D17+'2010-2016_Cerrado'!D17+'2010-2016_MataAtlantica'!D17+'2010-2016_Pampa'!D17+'2010-2016_Pantanal'!D17)</f>
        <v>0</v>
      </c>
      <c r="E17" s="83">
        <f>('2010-2016_Amazonia'!E17+'2010-2016_Caatinga'!E17+'2010-2016_Cerrado'!E17+'2010-2016_MataAtlantica'!E17+'2010-2016_Pampa'!E17+'2010-2016_Pantanal'!E17)</f>
        <v>0</v>
      </c>
      <c r="F17" s="83">
        <f>('2010-2016_Amazonia'!F17+'2010-2016_Caatinga'!F17+'2010-2016_Cerrado'!F17+'2010-2016_MataAtlantica'!F17+'2010-2016_Pampa'!F17+'2010-2016_Pantanal'!F17)</f>
        <v>2280.7683704523765</v>
      </c>
      <c r="G17" s="83">
        <f>('2010-2016_Amazonia'!G17+'2010-2016_Caatinga'!G17+'2010-2016_Cerrado'!G17+'2010-2016_MataAtlantica'!G17+'2010-2016_Pampa'!G17+'2010-2016_Pantanal'!G17)</f>
        <v>-192852.10427396529</v>
      </c>
      <c r="H17" s="83">
        <f>('2010-2016_Amazonia'!H17+'2010-2016_Caatinga'!H17+'2010-2016_Cerrado'!H17+'2010-2016_MataAtlantica'!H17+'2010-2016_Pampa'!H17+'2010-2016_Pantanal'!H17)</f>
        <v>0</v>
      </c>
      <c r="I17" s="87">
        <f>('2010-2016_Amazonia'!I17+'2010-2016_Caatinga'!I17+'2010-2016_Cerrado'!I17+'2010-2016_MataAtlantica'!I17+'2010-2016_Pampa'!I17+'2010-2016_Pantanal'!I17)</f>
        <v>0</v>
      </c>
      <c r="J17" s="87">
        <f>('2010-2016_Amazonia'!J17+'2010-2016_Caatinga'!J17+'2010-2016_Cerrado'!J17+'2010-2016_MataAtlantica'!J17+'2010-2016_Pampa'!J17+'2010-2016_Pantanal'!J17)</f>
        <v>0</v>
      </c>
      <c r="K17" s="87">
        <f>('2010-2016_Amazonia'!K17+'2010-2016_Caatinga'!K17+'2010-2016_Cerrado'!K17+'2010-2016_MataAtlantica'!K17+'2010-2016_Pampa'!K17+'2010-2016_Pantanal'!K17)</f>
        <v>2136.4860277906082</v>
      </c>
      <c r="L17" s="90">
        <f>('2010-2016_Amazonia'!L17+'2010-2016_Caatinga'!L17+'2010-2016_Cerrado'!L17+'2010-2016_MataAtlantica'!L17+'2010-2016_Pampa'!L17+'2010-2016_Pantanal'!L17)</f>
        <v>0</v>
      </c>
      <c r="M17" s="90">
        <f>('2010-2016_Amazonia'!M17+'2010-2016_Caatinga'!M17+'2010-2016_Cerrado'!M17+'2010-2016_MataAtlantica'!M17+'2010-2016_Pampa'!M17+'2010-2016_Pantanal'!M17)</f>
        <v>0</v>
      </c>
      <c r="N17" s="90">
        <f>('2010-2016_Amazonia'!N17+'2010-2016_Caatinga'!N17+'2010-2016_Cerrado'!N17+'2010-2016_MataAtlantica'!N17+'2010-2016_Pampa'!N17+'2010-2016_Pantanal'!N17)</f>
        <v>700.20563173613345</v>
      </c>
      <c r="O17" s="89">
        <f>('2010-2016_Amazonia'!O17+'2010-2016_Caatinga'!O17+'2010-2016_Cerrado'!O17+'2010-2016_MataAtlantica'!O17+'2010-2016_Pampa'!O17+'2010-2016_Pantanal'!O17)</f>
        <v>0</v>
      </c>
      <c r="P17" s="90">
        <f>('2010-2016_Amazonia'!P17+'2010-2016_Caatinga'!P17+'2010-2016_Cerrado'!P17+'2010-2016_MataAtlantica'!P17+'2010-2016_Pampa'!P17+'2010-2016_Pantanal'!P17)</f>
        <v>16517.719413782965</v>
      </c>
      <c r="Q17" s="83">
        <f>('2010-2016_Amazonia'!Q17+'2010-2016_Caatinga'!Q17+'2010-2016_Cerrado'!Q17+'2010-2016_MataAtlantica'!Q17+'2010-2016_Pampa'!Q17+'2010-2016_Pantanal'!Q17)</f>
        <v>235404.13532508499</v>
      </c>
      <c r="R17" s="83">
        <f>('2010-2016_Amazonia'!R17+'2010-2016_Caatinga'!R17+'2010-2016_Cerrado'!R17+'2010-2016_MataAtlantica'!R17+'2010-2016_Pampa'!R17+'2010-2016_Pantanal'!R17)</f>
        <v>3717.4181422504835</v>
      </c>
      <c r="S17" s="83">
        <f>('2010-2016_Amazonia'!S17+'2010-2016_Caatinga'!S17+'2010-2016_Cerrado'!S17+'2010-2016_MataAtlantica'!S17+'2010-2016_Pampa'!S17+'2010-2016_Pantanal'!S17)</f>
        <v>38619.059997718905</v>
      </c>
      <c r="T17" s="83">
        <f>('2010-2016_Amazonia'!T17+'2010-2016_Caatinga'!T17+'2010-2016_Cerrado'!T17+'2010-2016_MataAtlantica'!T17+'2010-2016_Pampa'!T17+'2010-2016_Pantanal'!T17)</f>
        <v>11226.908584909052</v>
      </c>
      <c r="U17" s="83">
        <f>('2010-2016_Amazonia'!U17+'2010-2016_Caatinga'!U17+'2010-2016_Cerrado'!U17+'2010-2016_MataAtlantica'!U17+'2010-2016_Pampa'!U17+'2010-2016_Pantanal'!U17)</f>
        <v>0</v>
      </c>
      <c r="V17" s="83">
        <f>('2010-2016_Amazonia'!V17+'2010-2016_Caatinga'!V17+'2010-2016_Cerrado'!V17+'2010-2016_MataAtlantica'!V17+'2010-2016_Pampa'!V17+'2010-2016_Pantanal'!V17)</f>
        <v>3421.5315235900789</v>
      </c>
      <c r="W17" s="83">
        <f>('2010-2016_Amazonia'!W17+'2010-2016_Caatinga'!W17+'2010-2016_Cerrado'!W17+'2010-2016_MataAtlantica'!W17+'2010-2016_Pampa'!W17+'2010-2016_Pantanal'!W17)</f>
        <v>0</v>
      </c>
      <c r="X17" s="83">
        <f>('2010-2016_Amazonia'!X17+'2010-2016_Caatinga'!X17+'2010-2016_Cerrado'!X17+'2010-2016_MataAtlantica'!X17+'2010-2016_Pampa'!X17+'2010-2016_Pantanal'!X17)</f>
        <v>0</v>
      </c>
      <c r="Y17" s="83">
        <f>('2010-2016_Amazonia'!Y17+'2010-2016_Caatinga'!Y17+'2010-2016_Cerrado'!Y17+'2010-2016_MataAtlantica'!Y17+'2010-2016_Pampa'!Y17+'2010-2016_Pantanal'!Y17)</f>
        <v>0</v>
      </c>
      <c r="Z17" s="83">
        <f>('2010-2016_Amazonia'!Z17+'2010-2016_Caatinga'!Z17+'2010-2016_Cerrado'!Z17+'2010-2016_MataAtlantica'!Z17+'2010-2016_Pampa'!Z17+'2010-2016_Pantanal'!Z17)</f>
        <v>0</v>
      </c>
      <c r="AA17" s="83">
        <f>('2010-2016_Amazonia'!AA17+'2010-2016_Caatinga'!AA17+'2010-2016_Cerrado'!AA17+'2010-2016_MataAtlantica'!AA17+'2010-2016_Pampa'!AA17+'2010-2016_Pantanal'!AA17)</f>
        <v>1661.64804079086</v>
      </c>
      <c r="AB17" s="83">
        <f>('2010-2016_Amazonia'!AB17+'2010-2016_Caatinga'!AB17+'2010-2016_Cerrado'!AB17+'2010-2016_MataAtlantica'!AB17+'2010-2016_Pampa'!AB17+'2010-2016_Pantanal'!AB17)</f>
        <v>94.310753555465993</v>
      </c>
      <c r="AC17" s="83">
        <f>('2010-2016_Amazonia'!AC17+'2010-2016_Caatinga'!AC17+'2010-2016_Cerrado'!AC17+'2010-2016_MataAtlantica'!AC17+'2010-2016_Pampa'!AC17+'2010-2016_Pantanal'!AC17)</f>
        <v>0</v>
      </c>
      <c r="AD17" s="44">
        <f t="shared" si="0"/>
        <v>122928.0875376966</v>
      </c>
      <c r="AE17" s="45">
        <f t="shared" si="1"/>
        <v>6.1340591605846884</v>
      </c>
      <c r="AF17" s="43"/>
    </row>
    <row r="18" spans="1:32" ht="19.95" customHeight="1" x14ac:dyDescent="0.3">
      <c r="A18" s="51">
        <v>13</v>
      </c>
      <c r="B18" s="117"/>
      <c r="C18" s="55" t="s">
        <v>22</v>
      </c>
      <c r="D18" s="83">
        <f>('2010-2016_Amazonia'!D18+'2010-2016_Caatinga'!D18+'2010-2016_Cerrado'!D18+'2010-2016_MataAtlantica'!D18+'2010-2016_Pampa'!D18+'2010-2016_Pantanal'!D18)</f>
        <v>0</v>
      </c>
      <c r="E18" s="83">
        <f>('2010-2016_Amazonia'!E18+'2010-2016_Caatinga'!E18+'2010-2016_Cerrado'!E18+'2010-2016_MataAtlantica'!E18+'2010-2016_Pampa'!E18+'2010-2016_Pantanal'!E18)</f>
        <v>0</v>
      </c>
      <c r="F18" s="83">
        <f>('2010-2016_Amazonia'!F18+'2010-2016_Caatinga'!F18+'2010-2016_Cerrado'!F18+'2010-2016_MataAtlantica'!F18+'2010-2016_Pampa'!F18+'2010-2016_Pantanal'!F18)</f>
        <v>0</v>
      </c>
      <c r="G18" s="83">
        <f>('2010-2016_Amazonia'!G18+'2010-2016_Caatinga'!G18+'2010-2016_Cerrado'!G18+'2010-2016_MataAtlantica'!G18+'2010-2016_Pampa'!G18+'2010-2016_Pantanal'!G18)</f>
        <v>0</v>
      </c>
      <c r="H18" s="83">
        <f>('2010-2016_Amazonia'!H18+'2010-2016_Caatinga'!H18+'2010-2016_Cerrado'!H18+'2010-2016_MataAtlantica'!H18+'2010-2016_Pampa'!H18+'2010-2016_Pantanal'!H18)</f>
        <v>0</v>
      </c>
      <c r="I18" s="87">
        <f>('2010-2016_Amazonia'!I18+'2010-2016_Caatinga'!I18+'2010-2016_Cerrado'!I18+'2010-2016_MataAtlantica'!I18+'2010-2016_Pampa'!I18+'2010-2016_Pantanal'!I18)</f>
        <v>0</v>
      </c>
      <c r="J18" s="87">
        <f>('2010-2016_Amazonia'!J18+'2010-2016_Caatinga'!J18+'2010-2016_Cerrado'!J18+'2010-2016_MataAtlantica'!J18+'2010-2016_Pampa'!J18+'2010-2016_Pantanal'!J18)</f>
        <v>0</v>
      </c>
      <c r="K18" s="87">
        <f>('2010-2016_Amazonia'!K18+'2010-2016_Caatinga'!K18+'2010-2016_Cerrado'!K18+'2010-2016_MataAtlantica'!K18+'2010-2016_Pampa'!K18+'2010-2016_Pantanal'!K18)</f>
        <v>0</v>
      </c>
      <c r="L18" s="90">
        <f>('2010-2016_Amazonia'!L18+'2010-2016_Caatinga'!L18+'2010-2016_Cerrado'!L18+'2010-2016_MataAtlantica'!L18+'2010-2016_Pampa'!L18+'2010-2016_Pantanal'!L18)</f>
        <v>0</v>
      </c>
      <c r="M18" s="90">
        <f>('2010-2016_Amazonia'!M18+'2010-2016_Caatinga'!M18+'2010-2016_Cerrado'!M18+'2010-2016_MataAtlantica'!M18+'2010-2016_Pampa'!M18+'2010-2016_Pantanal'!M18)</f>
        <v>0</v>
      </c>
      <c r="N18" s="90">
        <f>('2010-2016_Amazonia'!N18+'2010-2016_Caatinga'!N18+'2010-2016_Cerrado'!N18+'2010-2016_MataAtlantica'!N18+'2010-2016_Pampa'!N18+'2010-2016_Pantanal'!N18)</f>
        <v>0</v>
      </c>
      <c r="O18" s="90">
        <f>('2010-2016_Amazonia'!O18+'2010-2016_Caatinga'!O18+'2010-2016_Cerrado'!O18+'2010-2016_MataAtlantica'!O18+'2010-2016_Pampa'!O18+'2010-2016_Pantanal'!O18)</f>
        <v>0</v>
      </c>
      <c r="P18" s="89">
        <f>('2010-2016_Amazonia'!P18+'2010-2016_Caatinga'!P18+'2010-2016_Cerrado'!P18+'2010-2016_MataAtlantica'!P18+'2010-2016_Pampa'!P18+'2010-2016_Pantanal'!P18)</f>
        <v>0</v>
      </c>
      <c r="Q18" s="83">
        <f>('2010-2016_Amazonia'!Q18+'2010-2016_Caatinga'!Q18+'2010-2016_Cerrado'!Q18+'2010-2016_MataAtlantica'!Q18+'2010-2016_Pampa'!Q18+'2010-2016_Pantanal'!Q18)</f>
        <v>0</v>
      </c>
      <c r="R18" s="83">
        <f>('2010-2016_Amazonia'!R18+'2010-2016_Caatinga'!R18+'2010-2016_Cerrado'!R18+'2010-2016_MataAtlantica'!R18+'2010-2016_Pampa'!R18+'2010-2016_Pantanal'!R18)</f>
        <v>0</v>
      </c>
      <c r="S18" s="83">
        <f>('2010-2016_Amazonia'!S18+'2010-2016_Caatinga'!S18+'2010-2016_Cerrado'!S18+'2010-2016_MataAtlantica'!S18+'2010-2016_Pampa'!S18+'2010-2016_Pantanal'!S18)</f>
        <v>0</v>
      </c>
      <c r="T18" s="83">
        <f>('2010-2016_Amazonia'!T18+'2010-2016_Caatinga'!T18+'2010-2016_Cerrado'!T18+'2010-2016_MataAtlantica'!T18+'2010-2016_Pampa'!T18+'2010-2016_Pantanal'!T18)</f>
        <v>0</v>
      </c>
      <c r="U18" s="83">
        <f>('2010-2016_Amazonia'!U18+'2010-2016_Caatinga'!U18+'2010-2016_Cerrado'!U18+'2010-2016_MataAtlantica'!U18+'2010-2016_Pampa'!U18+'2010-2016_Pantanal'!U18)</f>
        <v>0</v>
      </c>
      <c r="V18" s="83">
        <f>('2010-2016_Amazonia'!V18+'2010-2016_Caatinga'!V18+'2010-2016_Cerrado'!V18+'2010-2016_MataAtlantica'!V18+'2010-2016_Pampa'!V18+'2010-2016_Pantanal'!V18)</f>
        <v>0</v>
      </c>
      <c r="W18" s="83">
        <f>('2010-2016_Amazonia'!W18+'2010-2016_Caatinga'!W18+'2010-2016_Cerrado'!W18+'2010-2016_MataAtlantica'!W18+'2010-2016_Pampa'!W18+'2010-2016_Pantanal'!W18)</f>
        <v>0</v>
      </c>
      <c r="X18" s="83">
        <f>('2010-2016_Amazonia'!X18+'2010-2016_Caatinga'!X18+'2010-2016_Cerrado'!X18+'2010-2016_MataAtlantica'!X18+'2010-2016_Pampa'!X18+'2010-2016_Pantanal'!X18)</f>
        <v>0</v>
      </c>
      <c r="Y18" s="83">
        <f>('2010-2016_Amazonia'!Y18+'2010-2016_Caatinga'!Y18+'2010-2016_Cerrado'!Y18+'2010-2016_MataAtlantica'!Y18+'2010-2016_Pampa'!Y18+'2010-2016_Pantanal'!Y18)</f>
        <v>0</v>
      </c>
      <c r="Z18" s="83">
        <f>('2010-2016_Amazonia'!Z18+'2010-2016_Caatinga'!Z18+'2010-2016_Cerrado'!Z18+'2010-2016_MataAtlantica'!Z18+'2010-2016_Pampa'!Z18+'2010-2016_Pantanal'!Z18)</f>
        <v>0</v>
      </c>
      <c r="AA18" s="83">
        <f>('2010-2016_Amazonia'!AA18+'2010-2016_Caatinga'!AA18+'2010-2016_Cerrado'!AA18+'2010-2016_MataAtlantica'!AA18+'2010-2016_Pampa'!AA18+'2010-2016_Pantanal'!AA18)</f>
        <v>0</v>
      </c>
      <c r="AB18" s="83">
        <f>('2010-2016_Amazonia'!AB18+'2010-2016_Caatinga'!AB18+'2010-2016_Cerrado'!AB18+'2010-2016_MataAtlantica'!AB18+'2010-2016_Pampa'!AB18+'2010-2016_Pantanal'!AB18)</f>
        <v>0</v>
      </c>
      <c r="AC18" s="83">
        <f>('2010-2016_Amazonia'!AC18+'2010-2016_Caatinga'!AC18+'2010-2016_Cerrado'!AC18+'2010-2016_MataAtlantica'!AC18+'2010-2016_Pampa'!AC18+'2010-2016_Pantanal'!AC18)</f>
        <v>0</v>
      </c>
      <c r="AD18" s="44">
        <f t="shared" si="0"/>
        <v>0</v>
      </c>
      <c r="AE18" s="45">
        <f t="shared" si="1"/>
        <v>0</v>
      </c>
      <c r="AF18" s="43"/>
    </row>
    <row r="19" spans="1:32" ht="19.95" customHeight="1" x14ac:dyDescent="0.3">
      <c r="A19" s="51">
        <v>14</v>
      </c>
      <c r="B19" s="118" t="s">
        <v>6</v>
      </c>
      <c r="C19" s="56" t="s">
        <v>62</v>
      </c>
      <c r="D19" s="83">
        <f>('2010-2016_Amazonia'!D19+'2010-2016_Caatinga'!D19+'2010-2016_Cerrado'!D19+'2010-2016_MataAtlantica'!D19+'2010-2016_Pampa'!D19+'2010-2016_Pantanal'!D19)</f>
        <v>0</v>
      </c>
      <c r="E19" s="83">
        <f>('2010-2016_Amazonia'!E19+'2010-2016_Caatinga'!E19+'2010-2016_Cerrado'!E19+'2010-2016_MataAtlantica'!E19+'2010-2016_Pampa'!E19+'2010-2016_Pantanal'!E19)</f>
        <v>0</v>
      </c>
      <c r="F19" s="83">
        <f>('2010-2016_Amazonia'!F19+'2010-2016_Caatinga'!F19+'2010-2016_Cerrado'!F19+'2010-2016_MataAtlantica'!F19+'2010-2016_Pampa'!F19+'2010-2016_Pantanal'!F19)</f>
        <v>1572.6101315012816</v>
      </c>
      <c r="G19" s="83">
        <f>('2010-2016_Amazonia'!G19+'2010-2016_Caatinga'!G19+'2010-2016_Cerrado'!G19+'2010-2016_MataAtlantica'!G19+'2010-2016_Pampa'!G19+'2010-2016_Pantanal'!G19)</f>
        <v>-23645.270615613408</v>
      </c>
      <c r="H19" s="83">
        <f>('2010-2016_Amazonia'!H19+'2010-2016_Caatinga'!H19+'2010-2016_Cerrado'!H19+'2010-2016_MataAtlantica'!H19+'2010-2016_Pampa'!H19+'2010-2016_Pantanal'!H19)</f>
        <v>0</v>
      </c>
      <c r="I19" s="83">
        <f>('2010-2016_Amazonia'!I19+'2010-2016_Caatinga'!I19+'2010-2016_Cerrado'!I19+'2010-2016_MataAtlantica'!I19+'2010-2016_Pampa'!I19+'2010-2016_Pantanal'!I19)</f>
        <v>0</v>
      </c>
      <c r="J19" s="83">
        <f>('2010-2016_Amazonia'!J19+'2010-2016_Caatinga'!J19+'2010-2016_Cerrado'!J19+'2010-2016_MataAtlantica'!J19+'2010-2016_Pampa'!J19+'2010-2016_Pantanal'!J19)</f>
        <v>0</v>
      </c>
      <c r="K19" s="83">
        <f>('2010-2016_Amazonia'!K19+'2010-2016_Caatinga'!K19+'2010-2016_Cerrado'!K19+'2010-2016_MataAtlantica'!K19+'2010-2016_Pampa'!K19+'2010-2016_Pantanal'!K19)</f>
        <v>54.270334814365306</v>
      </c>
      <c r="L19" s="83">
        <f>('2010-2016_Amazonia'!L19+'2010-2016_Caatinga'!L19+'2010-2016_Cerrado'!L19+'2010-2016_MataAtlantica'!L19+'2010-2016_Pampa'!L19+'2010-2016_Pantanal'!L19)</f>
        <v>0</v>
      </c>
      <c r="M19" s="83">
        <f>('2010-2016_Amazonia'!M19+'2010-2016_Caatinga'!M19+'2010-2016_Cerrado'!M19+'2010-2016_MataAtlantica'!M19+'2010-2016_Pampa'!M19+'2010-2016_Pantanal'!M19)</f>
        <v>0</v>
      </c>
      <c r="N19" s="83">
        <f>('2010-2016_Amazonia'!N19+'2010-2016_Caatinga'!N19+'2010-2016_Cerrado'!N19+'2010-2016_MataAtlantica'!N19+'2010-2016_Pampa'!N19+'2010-2016_Pantanal'!N19)</f>
        <v>70.255506265401394</v>
      </c>
      <c r="O19" s="83">
        <f>('2010-2016_Amazonia'!O19+'2010-2016_Caatinga'!O19+'2010-2016_Cerrado'!O19+'2010-2016_MataAtlantica'!O19+'2010-2016_Pampa'!O19+'2010-2016_Pantanal'!O19)</f>
        <v>13599.822532976927</v>
      </c>
      <c r="P19" s="83">
        <f>('2010-2016_Amazonia'!P19+'2010-2016_Caatinga'!P19+'2010-2016_Cerrado'!P19+'2010-2016_MataAtlantica'!P19+'2010-2016_Pampa'!P19+'2010-2016_Pantanal'!P19)</f>
        <v>0</v>
      </c>
      <c r="Q19" s="91">
        <f>('2010-2016_Amazonia'!Q19+'2010-2016_Caatinga'!Q19+'2010-2016_Cerrado'!Q19+'2010-2016_MataAtlantica'!Q19+'2010-2016_Pampa'!Q19+'2010-2016_Pantanal'!Q19)</f>
        <v>0</v>
      </c>
      <c r="R19" s="92">
        <f>('2010-2016_Amazonia'!R19+'2010-2016_Caatinga'!R19+'2010-2016_Cerrado'!R19+'2010-2016_MataAtlantica'!R19+'2010-2016_Pampa'!R19+'2010-2016_Pantanal'!R19)</f>
        <v>0</v>
      </c>
      <c r="S19" s="92">
        <f>('2010-2016_Amazonia'!S19+'2010-2016_Caatinga'!S19+'2010-2016_Cerrado'!S19+'2010-2016_MataAtlantica'!S19+'2010-2016_Pampa'!S19+'2010-2016_Pantanal'!S19)</f>
        <v>0</v>
      </c>
      <c r="T19" s="83">
        <f>('2010-2016_Amazonia'!T19+'2010-2016_Caatinga'!T19+'2010-2016_Cerrado'!T19+'2010-2016_MataAtlantica'!T19+'2010-2016_Pampa'!T19+'2010-2016_Pantanal'!T19)</f>
        <v>2287.9385647452118</v>
      </c>
      <c r="U19" s="83">
        <f>('2010-2016_Amazonia'!U19+'2010-2016_Caatinga'!U19+'2010-2016_Cerrado'!U19+'2010-2016_MataAtlantica'!U19+'2010-2016_Pampa'!U19+'2010-2016_Pantanal'!U19)</f>
        <v>0</v>
      </c>
      <c r="V19" s="83">
        <f>('2010-2016_Amazonia'!V19+'2010-2016_Caatinga'!V19+'2010-2016_Cerrado'!V19+'2010-2016_MataAtlantica'!V19+'2010-2016_Pampa'!V19+'2010-2016_Pantanal'!V19)</f>
        <v>513.48826691944532</v>
      </c>
      <c r="W19" s="83">
        <f>('2010-2016_Amazonia'!W19+'2010-2016_Caatinga'!W19+'2010-2016_Cerrado'!W19+'2010-2016_MataAtlantica'!W19+'2010-2016_Pampa'!W19+'2010-2016_Pantanal'!W19)</f>
        <v>0</v>
      </c>
      <c r="X19" s="83">
        <f>('2010-2016_Amazonia'!X19+'2010-2016_Caatinga'!X19+'2010-2016_Cerrado'!X19+'2010-2016_MataAtlantica'!X19+'2010-2016_Pampa'!X19+'2010-2016_Pantanal'!X19)</f>
        <v>0</v>
      </c>
      <c r="Y19" s="83">
        <f>('2010-2016_Amazonia'!Y19+'2010-2016_Caatinga'!Y19+'2010-2016_Cerrado'!Y19+'2010-2016_MataAtlantica'!Y19+'2010-2016_Pampa'!Y19+'2010-2016_Pantanal'!Y19)</f>
        <v>0</v>
      </c>
      <c r="Z19" s="83">
        <f>('2010-2016_Amazonia'!Z19+'2010-2016_Caatinga'!Z19+'2010-2016_Cerrado'!Z19+'2010-2016_MataAtlantica'!Z19+'2010-2016_Pampa'!Z19+'2010-2016_Pantanal'!Z19)</f>
        <v>0</v>
      </c>
      <c r="AA19" s="83">
        <f>('2010-2016_Amazonia'!AA19+'2010-2016_Caatinga'!AA19+'2010-2016_Cerrado'!AA19+'2010-2016_MataAtlantica'!AA19+'2010-2016_Pampa'!AA19+'2010-2016_Pantanal'!AA19)</f>
        <v>90.331904691278396</v>
      </c>
      <c r="AB19" s="83">
        <f>('2010-2016_Amazonia'!AB19+'2010-2016_Caatinga'!AB19+'2010-2016_Cerrado'!AB19+'2010-2016_MataAtlantica'!AB19+'2010-2016_Pampa'!AB19+'2010-2016_Pantanal'!AB19)</f>
        <v>42.621929468648901</v>
      </c>
      <c r="AC19" s="83">
        <f>('2010-2016_Amazonia'!AC19+'2010-2016_Caatinga'!AC19+'2010-2016_Cerrado'!AC19+'2010-2016_MataAtlantica'!AC19+'2010-2016_Pampa'!AC19+'2010-2016_Pantanal'!AC19)</f>
        <v>0</v>
      </c>
      <c r="AD19" s="44">
        <f t="shared" si="0"/>
        <v>-5413.931444230846</v>
      </c>
      <c r="AE19" s="45">
        <f t="shared" si="1"/>
        <v>-0.27015287096269086</v>
      </c>
      <c r="AF19" s="43"/>
    </row>
    <row r="20" spans="1:32" ht="19.95" customHeight="1" x14ac:dyDescent="0.3">
      <c r="A20" s="51">
        <v>15</v>
      </c>
      <c r="B20" s="118"/>
      <c r="C20" s="56" t="s">
        <v>24</v>
      </c>
      <c r="D20" s="83">
        <f>('2010-2016_Amazonia'!D20+'2010-2016_Caatinga'!D20+'2010-2016_Cerrado'!D20+'2010-2016_MataAtlantica'!D20+'2010-2016_Pampa'!D20+'2010-2016_Pantanal'!D20)</f>
        <v>0</v>
      </c>
      <c r="E20" s="83">
        <f>('2010-2016_Amazonia'!E20+'2010-2016_Caatinga'!E20+'2010-2016_Cerrado'!E20+'2010-2016_MataAtlantica'!E20+'2010-2016_Pampa'!E20+'2010-2016_Pantanal'!E20)</f>
        <v>0</v>
      </c>
      <c r="F20" s="83">
        <f>('2010-2016_Amazonia'!F20+'2010-2016_Caatinga'!F20+'2010-2016_Cerrado'!F20+'2010-2016_MataAtlantica'!F20+'2010-2016_Pampa'!F20+'2010-2016_Pantanal'!F20)</f>
        <v>0</v>
      </c>
      <c r="G20" s="83">
        <f>('2010-2016_Amazonia'!G20+'2010-2016_Caatinga'!G20+'2010-2016_Cerrado'!G20+'2010-2016_MataAtlantica'!G20+'2010-2016_Pampa'!G20+'2010-2016_Pantanal'!G20)</f>
        <v>0</v>
      </c>
      <c r="H20" s="83">
        <f>('2010-2016_Amazonia'!H20+'2010-2016_Caatinga'!H20+'2010-2016_Cerrado'!H20+'2010-2016_MataAtlantica'!H20+'2010-2016_Pampa'!H20+'2010-2016_Pantanal'!H20)</f>
        <v>0</v>
      </c>
      <c r="I20" s="83">
        <f>('2010-2016_Amazonia'!I20+'2010-2016_Caatinga'!I20+'2010-2016_Cerrado'!I20+'2010-2016_MataAtlantica'!I20+'2010-2016_Pampa'!I20+'2010-2016_Pantanal'!I20)</f>
        <v>0</v>
      </c>
      <c r="J20" s="83">
        <f>('2010-2016_Amazonia'!J20+'2010-2016_Caatinga'!J20+'2010-2016_Cerrado'!J20+'2010-2016_MataAtlantica'!J20+'2010-2016_Pampa'!J20+'2010-2016_Pantanal'!J20)</f>
        <v>0</v>
      </c>
      <c r="K20" s="83">
        <f>('2010-2016_Amazonia'!K20+'2010-2016_Caatinga'!K20+'2010-2016_Cerrado'!K20+'2010-2016_MataAtlantica'!K20+'2010-2016_Pampa'!K20+'2010-2016_Pantanal'!K20)</f>
        <v>0</v>
      </c>
      <c r="L20" s="83">
        <f>('2010-2016_Amazonia'!L20+'2010-2016_Caatinga'!L20+'2010-2016_Cerrado'!L20+'2010-2016_MataAtlantica'!L20+'2010-2016_Pampa'!L20+'2010-2016_Pantanal'!L20)</f>
        <v>0</v>
      </c>
      <c r="M20" s="83">
        <f>('2010-2016_Amazonia'!M20+'2010-2016_Caatinga'!M20+'2010-2016_Cerrado'!M20+'2010-2016_MataAtlantica'!M20+'2010-2016_Pampa'!M20+'2010-2016_Pantanal'!M20)</f>
        <v>0</v>
      </c>
      <c r="N20" s="83">
        <f>('2010-2016_Amazonia'!N20+'2010-2016_Caatinga'!N20+'2010-2016_Cerrado'!N20+'2010-2016_MataAtlantica'!N20+'2010-2016_Pampa'!N20+'2010-2016_Pantanal'!N20)</f>
        <v>0</v>
      </c>
      <c r="O20" s="83">
        <f>('2010-2016_Amazonia'!O20+'2010-2016_Caatinga'!O20+'2010-2016_Cerrado'!O20+'2010-2016_MataAtlantica'!O20+'2010-2016_Pampa'!O20+'2010-2016_Pantanal'!O20)</f>
        <v>0</v>
      </c>
      <c r="P20" s="83">
        <f>('2010-2016_Amazonia'!P20+'2010-2016_Caatinga'!P20+'2010-2016_Cerrado'!P20+'2010-2016_MataAtlantica'!P20+'2010-2016_Pampa'!P20+'2010-2016_Pantanal'!P20)</f>
        <v>0</v>
      </c>
      <c r="Q20" s="92">
        <f>('2010-2016_Amazonia'!Q20+'2010-2016_Caatinga'!Q20+'2010-2016_Cerrado'!Q20+'2010-2016_MataAtlantica'!Q20+'2010-2016_Pampa'!Q20+'2010-2016_Pantanal'!Q20)</f>
        <v>0</v>
      </c>
      <c r="R20" s="91">
        <f>('2010-2016_Amazonia'!R20+'2010-2016_Caatinga'!R20+'2010-2016_Cerrado'!R20+'2010-2016_MataAtlantica'!R20+'2010-2016_Pampa'!R20+'2010-2016_Pantanal'!R20)</f>
        <v>0</v>
      </c>
      <c r="S20" s="92">
        <f>('2010-2016_Amazonia'!S20+'2010-2016_Caatinga'!S20+'2010-2016_Cerrado'!S20+'2010-2016_MataAtlantica'!S20+'2010-2016_Pampa'!S20+'2010-2016_Pantanal'!S20)</f>
        <v>0</v>
      </c>
      <c r="T20" s="83">
        <f>('2010-2016_Amazonia'!T20+'2010-2016_Caatinga'!T20+'2010-2016_Cerrado'!T20+'2010-2016_MataAtlantica'!T20+'2010-2016_Pampa'!T20+'2010-2016_Pantanal'!T20)</f>
        <v>0</v>
      </c>
      <c r="U20" s="83">
        <f>('2010-2016_Amazonia'!U20+'2010-2016_Caatinga'!U20+'2010-2016_Cerrado'!U20+'2010-2016_MataAtlantica'!U20+'2010-2016_Pampa'!U20+'2010-2016_Pantanal'!U20)</f>
        <v>0</v>
      </c>
      <c r="V20" s="83">
        <f>('2010-2016_Amazonia'!V20+'2010-2016_Caatinga'!V20+'2010-2016_Cerrado'!V20+'2010-2016_MataAtlantica'!V20+'2010-2016_Pampa'!V20+'2010-2016_Pantanal'!V20)</f>
        <v>0</v>
      </c>
      <c r="W20" s="83">
        <f>('2010-2016_Amazonia'!W20+'2010-2016_Caatinga'!W20+'2010-2016_Cerrado'!W20+'2010-2016_MataAtlantica'!W20+'2010-2016_Pampa'!W20+'2010-2016_Pantanal'!W20)</f>
        <v>0</v>
      </c>
      <c r="X20" s="83">
        <f>('2010-2016_Amazonia'!X20+'2010-2016_Caatinga'!X20+'2010-2016_Cerrado'!X20+'2010-2016_MataAtlantica'!X20+'2010-2016_Pampa'!X20+'2010-2016_Pantanal'!X20)</f>
        <v>0</v>
      </c>
      <c r="Y20" s="83">
        <f>('2010-2016_Amazonia'!Y20+'2010-2016_Caatinga'!Y20+'2010-2016_Cerrado'!Y20+'2010-2016_MataAtlantica'!Y20+'2010-2016_Pampa'!Y20+'2010-2016_Pantanal'!Y20)</f>
        <v>0</v>
      </c>
      <c r="Z20" s="83">
        <f>('2010-2016_Amazonia'!Z20+'2010-2016_Caatinga'!Z20+'2010-2016_Cerrado'!Z20+'2010-2016_MataAtlantica'!Z20+'2010-2016_Pampa'!Z20+'2010-2016_Pantanal'!Z20)</f>
        <v>0</v>
      </c>
      <c r="AA20" s="83">
        <f>('2010-2016_Amazonia'!AA20+'2010-2016_Caatinga'!AA20+'2010-2016_Cerrado'!AA20+'2010-2016_MataAtlantica'!AA20+'2010-2016_Pampa'!AA20+'2010-2016_Pantanal'!AA20)</f>
        <v>0</v>
      </c>
      <c r="AB20" s="83">
        <f>('2010-2016_Amazonia'!AB20+'2010-2016_Caatinga'!AB20+'2010-2016_Cerrado'!AB20+'2010-2016_MataAtlantica'!AB20+'2010-2016_Pampa'!AB20+'2010-2016_Pantanal'!AB20)</f>
        <v>0</v>
      </c>
      <c r="AC20" s="83">
        <f>('2010-2016_Amazonia'!AC20+'2010-2016_Caatinga'!AC20+'2010-2016_Cerrado'!AC20+'2010-2016_MataAtlantica'!AC20+'2010-2016_Pampa'!AC20+'2010-2016_Pantanal'!AC20)</f>
        <v>0</v>
      </c>
      <c r="AD20" s="44">
        <f t="shared" si="0"/>
        <v>0</v>
      </c>
      <c r="AE20" s="45">
        <f t="shared" si="1"/>
        <v>0</v>
      </c>
      <c r="AF20" s="43"/>
    </row>
    <row r="21" spans="1:32" ht="19.95" customHeight="1" x14ac:dyDescent="0.3">
      <c r="A21" s="51">
        <v>16</v>
      </c>
      <c r="B21" s="118"/>
      <c r="C21" s="56" t="s">
        <v>25</v>
      </c>
      <c r="D21" s="83">
        <f>('2010-2016_Amazonia'!D21+'2010-2016_Caatinga'!D21+'2010-2016_Cerrado'!D21+'2010-2016_MataAtlantica'!D21+'2010-2016_Pampa'!D21+'2010-2016_Pantanal'!D21)</f>
        <v>0</v>
      </c>
      <c r="E21" s="83">
        <f>('2010-2016_Amazonia'!E21+'2010-2016_Caatinga'!E21+'2010-2016_Cerrado'!E21+'2010-2016_MataAtlantica'!E21+'2010-2016_Pampa'!E21+'2010-2016_Pantanal'!E21)</f>
        <v>0</v>
      </c>
      <c r="F21" s="83">
        <f>('2010-2016_Amazonia'!F21+'2010-2016_Caatinga'!F21+'2010-2016_Cerrado'!F21+'2010-2016_MataAtlantica'!F21+'2010-2016_Pampa'!F21+'2010-2016_Pantanal'!F21)</f>
        <v>0</v>
      </c>
      <c r="G21" s="83">
        <f>('2010-2016_Amazonia'!G21+'2010-2016_Caatinga'!G21+'2010-2016_Cerrado'!G21+'2010-2016_MataAtlantica'!G21+'2010-2016_Pampa'!G21+'2010-2016_Pantanal'!G21)</f>
        <v>0</v>
      </c>
      <c r="H21" s="83">
        <f>('2010-2016_Amazonia'!H21+'2010-2016_Caatinga'!H21+'2010-2016_Cerrado'!H21+'2010-2016_MataAtlantica'!H21+'2010-2016_Pampa'!H21+'2010-2016_Pantanal'!H21)</f>
        <v>0</v>
      </c>
      <c r="I21" s="83">
        <f>('2010-2016_Amazonia'!I21+'2010-2016_Caatinga'!I21+'2010-2016_Cerrado'!I21+'2010-2016_MataAtlantica'!I21+'2010-2016_Pampa'!I21+'2010-2016_Pantanal'!I21)</f>
        <v>0</v>
      </c>
      <c r="J21" s="83">
        <f>('2010-2016_Amazonia'!J21+'2010-2016_Caatinga'!J21+'2010-2016_Cerrado'!J21+'2010-2016_MataAtlantica'!J21+'2010-2016_Pampa'!J21+'2010-2016_Pantanal'!J21)</f>
        <v>0</v>
      </c>
      <c r="K21" s="83">
        <f>('2010-2016_Amazonia'!K21+'2010-2016_Caatinga'!K21+'2010-2016_Cerrado'!K21+'2010-2016_MataAtlantica'!K21+'2010-2016_Pampa'!K21+'2010-2016_Pantanal'!K21)</f>
        <v>0</v>
      </c>
      <c r="L21" s="83">
        <f>('2010-2016_Amazonia'!L21+'2010-2016_Caatinga'!L21+'2010-2016_Cerrado'!L21+'2010-2016_MataAtlantica'!L21+'2010-2016_Pampa'!L21+'2010-2016_Pantanal'!L21)</f>
        <v>0</v>
      </c>
      <c r="M21" s="83">
        <f>('2010-2016_Amazonia'!M21+'2010-2016_Caatinga'!M21+'2010-2016_Cerrado'!M21+'2010-2016_MataAtlantica'!M21+'2010-2016_Pampa'!M21+'2010-2016_Pantanal'!M21)</f>
        <v>0</v>
      </c>
      <c r="N21" s="83">
        <f>('2010-2016_Amazonia'!N21+'2010-2016_Caatinga'!N21+'2010-2016_Cerrado'!N21+'2010-2016_MataAtlantica'!N21+'2010-2016_Pampa'!N21+'2010-2016_Pantanal'!N21)</f>
        <v>0</v>
      </c>
      <c r="O21" s="83">
        <f>('2010-2016_Amazonia'!O21+'2010-2016_Caatinga'!O21+'2010-2016_Cerrado'!O21+'2010-2016_MataAtlantica'!O21+'2010-2016_Pampa'!O21+'2010-2016_Pantanal'!O21)</f>
        <v>0</v>
      </c>
      <c r="P21" s="83">
        <f>('2010-2016_Amazonia'!P21+'2010-2016_Caatinga'!P21+'2010-2016_Cerrado'!P21+'2010-2016_MataAtlantica'!P21+'2010-2016_Pampa'!P21+'2010-2016_Pantanal'!P21)</f>
        <v>0</v>
      </c>
      <c r="Q21" s="92">
        <f>('2010-2016_Amazonia'!Q21+'2010-2016_Caatinga'!Q21+'2010-2016_Cerrado'!Q21+'2010-2016_MataAtlantica'!Q21+'2010-2016_Pampa'!Q21+'2010-2016_Pantanal'!Q21)</f>
        <v>0</v>
      </c>
      <c r="R21" s="92">
        <f>('2010-2016_Amazonia'!R21+'2010-2016_Caatinga'!R21+'2010-2016_Cerrado'!R21+'2010-2016_MataAtlantica'!R21+'2010-2016_Pampa'!R21+'2010-2016_Pantanal'!R21)</f>
        <v>0</v>
      </c>
      <c r="S21" s="91">
        <f>('2010-2016_Amazonia'!S21+'2010-2016_Caatinga'!S21+'2010-2016_Cerrado'!S21+'2010-2016_MataAtlantica'!S21+'2010-2016_Pampa'!S21+'2010-2016_Pantanal'!S21)</f>
        <v>0</v>
      </c>
      <c r="T21" s="83">
        <f>('2010-2016_Amazonia'!T21+'2010-2016_Caatinga'!T21+'2010-2016_Cerrado'!T21+'2010-2016_MataAtlantica'!T21+'2010-2016_Pampa'!T21+'2010-2016_Pantanal'!T21)</f>
        <v>0</v>
      </c>
      <c r="U21" s="83">
        <f>('2010-2016_Amazonia'!U21+'2010-2016_Caatinga'!U21+'2010-2016_Cerrado'!U21+'2010-2016_MataAtlantica'!U21+'2010-2016_Pampa'!U21+'2010-2016_Pantanal'!U21)</f>
        <v>0</v>
      </c>
      <c r="V21" s="83">
        <f>('2010-2016_Amazonia'!V21+'2010-2016_Caatinga'!V21+'2010-2016_Cerrado'!V21+'2010-2016_MataAtlantica'!V21+'2010-2016_Pampa'!V21+'2010-2016_Pantanal'!V21)</f>
        <v>0</v>
      </c>
      <c r="W21" s="83">
        <f>('2010-2016_Amazonia'!W21+'2010-2016_Caatinga'!W21+'2010-2016_Cerrado'!W21+'2010-2016_MataAtlantica'!W21+'2010-2016_Pampa'!W21+'2010-2016_Pantanal'!W21)</f>
        <v>0</v>
      </c>
      <c r="X21" s="83">
        <f>('2010-2016_Amazonia'!X21+'2010-2016_Caatinga'!X21+'2010-2016_Cerrado'!X21+'2010-2016_MataAtlantica'!X21+'2010-2016_Pampa'!X21+'2010-2016_Pantanal'!X21)</f>
        <v>0</v>
      </c>
      <c r="Y21" s="83">
        <f>('2010-2016_Amazonia'!Y21+'2010-2016_Caatinga'!Y21+'2010-2016_Cerrado'!Y21+'2010-2016_MataAtlantica'!Y21+'2010-2016_Pampa'!Y21+'2010-2016_Pantanal'!Y21)</f>
        <v>0</v>
      </c>
      <c r="Z21" s="83">
        <f>('2010-2016_Amazonia'!Z21+'2010-2016_Caatinga'!Z21+'2010-2016_Cerrado'!Z21+'2010-2016_MataAtlantica'!Z21+'2010-2016_Pampa'!Z21+'2010-2016_Pantanal'!Z21)</f>
        <v>0</v>
      </c>
      <c r="AA21" s="83">
        <f>('2010-2016_Amazonia'!AA21+'2010-2016_Caatinga'!AA21+'2010-2016_Cerrado'!AA21+'2010-2016_MataAtlantica'!AA21+'2010-2016_Pampa'!AA21+'2010-2016_Pantanal'!AA21)</f>
        <v>0</v>
      </c>
      <c r="AB21" s="83">
        <f>('2010-2016_Amazonia'!AB21+'2010-2016_Caatinga'!AB21+'2010-2016_Cerrado'!AB21+'2010-2016_MataAtlantica'!AB21+'2010-2016_Pampa'!AB21+'2010-2016_Pantanal'!AB21)</f>
        <v>0</v>
      </c>
      <c r="AC21" s="83">
        <f>('2010-2016_Amazonia'!AC21+'2010-2016_Caatinga'!AC21+'2010-2016_Cerrado'!AC21+'2010-2016_MataAtlantica'!AC21+'2010-2016_Pampa'!AC21+'2010-2016_Pantanal'!AC21)</f>
        <v>0</v>
      </c>
      <c r="AD21" s="44">
        <f t="shared" si="0"/>
        <v>0</v>
      </c>
      <c r="AE21" s="45">
        <f t="shared" si="1"/>
        <v>0</v>
      </c>
      <c r="AF21" s="43"/>
    </row>
    <row r="22" spans="1:32" ht="40.200000000000003" x14ac:dyDescent="0.3">
      <c r="A22" s="51">
        <v>17</v>
      </c>
      <c r="B22" s="61" t="s">
        <v>80</v>
      </c>
      <c r="C22" s="53" t="s">
        <v>26</v>
      </c>
      <c r="D22" s="83">
        <f>('2010-2016_Amazonia'!D22+'2010-2016_Caatinga'!D22+'2010-2016_Cerrado'!D22+'2010-2016_MataAtlantica'!D22+'2010-2016_Pampa'!D22+'2010-2016_Pantanal'!D22)</f>
        <v>0</v>
      </c>
      <c r="E22" s="83">
        <f>('2010-2016_Amazonia'!E22+'2010-2016_Caatinga'!E22+'2010-2016_Cerrado'!E22+'2010-2016_MataAtlantica'!E22+'2010-2016_Pampa'!E22+'2010-2016_Pantanal'!E22)</f>
        <v>0</v>
      </c>
      <c r="F22" s="83">
        <f>('2010-2016_Amazonia'!F22+'2010-2016_Caatinga'!F22+'2010-2016_Cerrado'!F22+'2010-2016_MataAtlantica'!F22+'2010-2016_Pampa'!F22+'2010-2016_Pantanal'!F22)</f>
        <v>0</v>
      </c>
      <c r="G22" s="83">
        <f>('2010-2016_Amazonia'!G22+'2010-2016_Caatinga'!G22+'2010-2016_Cerrado'!G22+'2010-2016_MataAtlantica'!G22+'2010-2016_Pampa'!G22+'2010-2016_Pantanal'!G22)</f>
        <v>0</v>
      </c>
      <c r="H22" s="83">
        <f>('2010-2016_Amazonia'!H22+'2010-2016_Caatinga'!H22+'2010-2016_Cerrado'!H22+'2010-2016_MataAtlantica'!H22+'2010-2016_Pampa'!H22+'2010-2016_Pantanal'!H22)</f>
        <v>0</v>
      </c>
      <c r="I22" s="83">
        <f>('2010-2016_Amazonia'!I22+'2010-2016_Caatinga'!I22+'2010-2016_Cerrado'!I22+'2010-2016_MataAtlantica'!I22+'2010-2016_Pampa'!I22+'2010-2016_Pantanal'!I22)</f>
        <v>0</v>
      </c>
      <c r="J22" s="83">
        <f>('2010-2016_Amazonia'!J22+'2010-2016_Caatinga'!J22+'2010-2016_Cerrado'!J22+'2010-2016_MataAtlantica'!J22+'2010-2016_Pampa'!J22+'2010-2016_Pantanal'!J22)</f>
        <v>0</v>
      </c>
      <c r="K22" s="83">
        <f>('2010-2016_Amazonia'!K22+'2010-2016_Caatinga'!K22+'2010-2016_Cerrado'!K22+'2010-2016_MataAtlantica'!K22+'2010-2016_Pampa'!K22+'2010-2016_Pantanal'!K22)</f>
        <v>0</v>
      </c>
      <c r="L22" s="83">
        <f>('2010-2016_Amazonia'!L22+'2010-2016_Caatinga'!L22+'2010-2016_Cerrado'!L22+'2010-2016_MataAtlantica'!L22+'2010-2016_Pampa'!L22+'2010-2016_Pantanal'!L22)</f>
        <v>0</v>
      </c>
      <c r="M22" s="83">
        <f>('2010-2016_Amazonia'!M22+'2010-2016_Caatinga'!M22+'2010-2016_Cerrado'!M22+'2010-2016_MataAtlantica'!M22+'2010-2016_Pampa'!M22+'2010-2016_Pantanal'!M22)</f>
        <v>0</v>
      </c>
      <c r="N22" s="83">
        <f>('2010-2016_Amazonia'!N22+'2010-2016_Caatinga'!N22+'2010-2016_Cerrado'!N22+'2010-2016_MataAtlantica'!N22+'2010-2016_Pampa'!N22+'2010-2016_Pantanal'!N22)</f>
        <v>0</v>
      </c>
      <c r="O22" s="83">
        <f>('2010-2016_Amazonia'!O22+'2010-2016_Caatinga'!O22+'2010-2016_Cerrado'!O22+'2010-2016_MataAtlantica'!O22+'2010-2016_Pampa'!O22+'2010-2016_Pantanal'!O22)</f>
        <v>0</v>
      </c>
      <c r="P22" s="83">
        <f>('2010-2016_Amazonia'!P22+'2010-2016_Caatinga'!P22+'2010-2016_Cerrado'!P22+'2010-2016_MataAtlantica'!P22+'2010-2016_Pampa'!P22+'2010-2016_Pantanal'!P22)</f>
        <v>0</v>
      </c>
      <c r="Q22" s="83">
        <f>('2010-2016_Amazonia'!Q22+'2010-2016_Caatinga'!Q22+'2010-2016_Cerrado'!Q22+'2010-2016_MataAtlantica'!Q22+'2010-2016_Pampa'!Q22+'2010-2016_Pantanal'!Q22)</f>
        <v>0</v>
      </c>
      <c r="R22" s="83">
        <f>('2010-2016_Amazonia'!R22+'2010-2016_Caatinga'!R22+'2010-2016_Cerrado'!R22+'2010-2016_MataAtlantica'!R22+'2010-2016_Pampa'!R22+'2010-2016_Pantanal'!R22)</f>
        <v>0</v>
      </c>
      <c r="S22" s="83">
        <f>('2010-2016_Amazonia'!S22+'2010-2016_Caatinga'!S22+'2010-2016_Cerrado'!S22+'2010-2016_MataAtlantica'!S22+'2010-2016_Pampa'!S22+'2010-2016_Pantanal'!S22)</f>
        <v>0</v>
      </c>
      <c r="T22" s="93">
        <f>('2010-2016_Amazonia'!T22+'2010-2016_Caatinga'!T22+'2010-2016_Cerrado'!T22+'2010-2016_MataAtlantica'!T22+'2010-2016_Pampa'!T22+'2010-2016_Pantanal'!T22)</f>
        <v>0</v>
      </c>
      <c r="U22" s="83">
        <f>('2010-2016_Amazonia'!U22+'2010-2016_Caatinga'!U22+'2010-2016_Cerrado'!U22+'2010-2016_MataAtlantica'!U22+'2010-2016_Pampa'!U22+'2010-2016_Pantanal'!U22)</f>
        <v>0</v>
      </c>
      <c r="V22" s="83">
        <f>('2010-2016_Amazonia'!V22+'2010-2016_Caatinga'!V22+'2010-2016_Cerrado'!V22+'2010-2016_MataAtlantica'!V22+'2010-2016_Pampa'!V22+'2010-2016_Pantanal'!V22)</f>
        <v>0</v>
      </c>
      <c r="W22" s="83">
        <f>('2010-2016_Amazonia'!W22+'2010-2016_Caatinga'!W22+'2010-2016_Cerrado'!W22+'2010-2016_MataAtlantica'!W22+'2010-2016_Pampa'!W22+'2010-2016_Pantanal'!W22)</f>
        <v>0</v>
      </c>
      <c r="X22" s="83">
        <f>('2010-2016_Amazonia'!X22+'2010-2016_Caatinga'!X22+'2010-2016_Cerrado'!X22+'2010-2016_MataAtlantica'!X22+'2010-2016_Pampa'!X22+'2010-2016_Pantanal'!X22)</f>
        <v>0</v>
      </c>
      <c r="Y22" s="83">
        <f>('2010-2016_Amazonia'!Y22+'2010-2016_Caatinga'!Y22+'2010-2016_Cerrado'!Y22+'2010-2016_MataAtlantica'!Y22+'2010-2016_Pampa'!Y22+'2010-2016_Pantanal'!Y22)</f>
        <v>0</v>
      </c>
      <c r="Z22" s="83">
        <f>('2010-2016_Amazonia'!Z22+'2010-2016_Caatinga'!Z22+'2010-2016_Cerrado'!Z22+'2010-2016_MataAtlantica'!Z22+'2010-2016_Pampa'!Z22+'2010-2016_Pantanal'!Z22)</f>
        <v>0</v>
      </c>
      <c r="AA22" s="83">
        <f>('2010-2016_Amazonia'!AA22+'2010-2016_Caatinga'!AA22+'2010-2016_Cerrado'!AA22+'2010-2016_MataAtlantica'!AA22+'2010-2016_Pampa'!AA22+'2010-2016_Pantanal'!AA22)</f>
        <v>0</v>
      </c>
      <c r="AB22" s="83">
        <f>('2010-2016_Amazonia'!AB22+'2010-2016_Caatinga'!AB22+'2010-2016_Cerrado'!AB22+'2010-2016_MataAtlantica'!AB22+'2010-2016_Pampa'!AB22+'2010-2016_Pantanal'!AB22)</f>
        <v>0</v>
      </c>
      <c r="AC22" s="83">
        <f>('2010-2016_Amazonia'!AC22+'2010-2016_Caatinga'!AC22+'2010-2016_Cerrado'!AC22+'2010-2016_MataAtlantica'!AC22+'2010-2016_Pampa'!AC22+'2010-2016_Pantanal'!AC22)</f>
        <v>0</v>
      </c>
      <c r="AD22" s="44">
        <f t="shared" si="0"/>
        <v>0</v>
      </c>
      <c r="AE22" s="45">
        <f t="shared" si="1"/>
        <v>0</v>
      </c>
      <c r="AF22" s="43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83">
        <f>('2010-2016_Amazonia'!D23+'2010-2016_Caatinga'!D23+'2010-2016_Cerrado'!D23+'2010-2016_MataAtlantica'!D23+'2010-2016_Pampa'!D23+'2010-2016_Pantanal'!D23)</f>
        <v>0</v>
      </c>
      <c r="E23" s="83">
        <f>('2010-2016_Amazonia'!E23+'2010-2016_Caatinga'!E23+'2010-2016_Cerrado'!E23+'2010-2016_MataAtlantica'!E23+'2010-2016_Pampa'!E23+'2010-2016_Pantanal'!E23)</f>
        <v>0</v>
      </c>
      <c r="F23" s="83">
        <f>('2010-2016_Amazonia'!F23+'2010-2016_Caatinga'!F23+'2010-2016_Cerrado'!F23+'2010-2016_MataAtlantica'!F23+'2010-2016_Pampa'!F23+'2010-2016_Pantanal'!F23)</f>
        <v>0</v>
      </c>
      <c r="G23" s="83">
        <f>('2010-2016_Amazonia'!G23+'2010-2016_Caatinga'!G23+'2010-2016_Cerrado'!G23+'2010-2016_MataAtlantica'!G23+'2010-2016_Pampa'!G23+'2010-2016_Pantanal'!G23)</f>
        <v>0</v>
      </c>
      <c r="H23" s="83">
        <f>('2010-2016_Amazonia'!H23+'2010-2016_Caatinga'!H23+'2010-2016_Cerrado'!H23+'2010-2016_MataAtlantica'!H23+'2010-2016_Pampa'!H23+'2010-2016_Pantanal'!H23)</f>
        <v>0</v>
      </c>
      <c r="I23" s="83">
        <f>('2010-2016_Amazonia'!I23+'2010-2016_Caatinga'!I23+'2010-2016_Cerrado'!I23+'2010-2016_MataAtlantica'!I23+'2010-2016_Pampa'!I23+'2010-2016_Pantanal'!I23)</f>
        <v>0</v>
      </c>
      <c r="J23" s="83">
        <f>('2010-2016_Amazonia'!J23+'2010-2016_Caatinga'!J23+'2010-2016_Cerrado'!J23+'2010-2016_MataAtlantica'!J23+'2010-2016_Pampa'!J23+'2010-2016_Pantanal'!J23)</f>
        <v>0</v>
      </c>
      <c r="K23" s="83">
        <f>('2010-2016_Amazonia'!K23+'2010-2016_Caatinga'!K23+'2010-2016_Cerrado'!K23+'2010-2016_MataAtlantica'!K23+'2010-2016_Pampa'!K23+'2010-2016_Pantanal'!K23)</f>
        <v>0</v>
      </c>
      <c r="L23" s="83">
        <f>('2010-2016_Amazonia'!L23+'2010-2016_Caatinga'!L23+'2010-2016_Cerrado'!L23+'2010-2016_MataAtlantica'!L23+'2010-2016_Pampa'!L23+'2010-2016_Pantanal'!L23)</f>
        <v>0</v>
      </c>
      <c r="M23" s="83">
        <f>('2010-2016_Amazonia'!M23+'2010-2016_Caatinga'!M23+'2010-2016_Cerrado'!M23+'2010-2016_MataAtlantica'!M23+'2010-2016_Pampa'!M23+'2010-2016_Pantanal'!M23)</f>
        <v>0</v>
      </c>
      <c r="N23" s="83">
        <f>('2010-2016_Amazonia'!N23+'2010-2016_Caatinga'!N23+'2010-2016_Cerrado'!N23+'2010-2016_MataAtlantica'!N23+'2010-2016_Pampa'!N23+'2010-2016_Pantanal'!N23)</f>
        <v>0</v>
      </c>
      <c r="O23" s="83">
        <f>('2010-2016_Amazonia'!O23+'2010-2016_Caatinga'!O23+'2010-2016_Cerrado'!O23+'2010-2016_MataAtlantica'!O23+'2010-2016_Pampa'!O23+'2010-2016_Pantanal'!O23)</f>
        <v>0</v>
      </c>
      <c r="P23" s="83">
        <f>('2010-2016_Amazonia'!P23+'2010-2016_Caatinga'!P23+'2010-2016_Cerrado'!P23+'2010-2016_MataAtlantica'!P23+'2010-2016_Pampa'!P23+'2010-2016_Pantanal'!P23)</f>
        <v>0</v>
      </c>
      <c r="Q23" s="83">
        <f>('2010-2016_Amazonia'!Q23+'2010-2016_Caatinga'!Q23+'2010-2016_Cerrado'!Q23+'2010-2016_MataAtlantica'!Q23+'2010-2016_Pampa'!Q23+'2010-2016_Pantanal'!Q23)</f>
        <v>0</v>
      </c>
      <c r="R23" s="83">
        <f>('2010-2016_Amazonia'!R23+'2010-2016_Caatinga'!R23+'2010-2016_Cerrado'!R23+'2010-2016_MataAtlantica'!R23+'2010-2016_Pampa'!R23+'2010-2016_Pantanal'!R23)</f>
        <v>0</v>
      </c>
      <c r="S23" s="83">
        <f>('2010-2016_Amazonia'!S23+'2010-2016_Caatinga'!S23+'2010-2016_Cerrado'!S23+'2010-2016_MataAtlantica'!S23+'2010-2016_Pampa'!S23+'2010-2016_Pantanal'!S23)</f>
        <v>0</v>
      </c>
      <c r="T23" s="83">
        <f>('2010-2016_Amazonia'!T23+'2010-2016_Caatinga'!T23+'2010-2016_Cerrado'!T23+'2010-2016_MataAtlantica'!T23+'2010-2016_Pampa'!T23+'2010-2016_Pantanal'!T23)</f>
        <v>0</v>
      </c>
      <c r="U23" s="94">
        <f>('2010-2016_Amazonia'!U23+'2010-2016_Caatinga'!U23+'2010-2016_Cerrado'!U23+'2010-2016_MataAtlantica'!U23+'2010-2016_Pampa'!U23+'2010-2016_Pantanal'!U23)</f>
        <v>0</v>
      </c>
      <c r="V23" s="95">
        <f>('2010-2016_Amazonia'!V23+'2010-2016_Caatinga'!V23+'2010-2016_Cerrado'!V23+'2010-2016_MataAtlantica'!V23+'2010-2016_Pampa'!V23+'2010-2016_Pantanal'!V23)</f>
        <v>0</v>
      </c>
      <c r="W23" s="83">
        <f>('2010-2016_Amazonia'!W23+'2010-2016_Caatinga'!W23+'2010-2016_Cerrado'!W23+'2010-2016_MataAtlantica'!W23+'2010-2016_Pampa'!W23+'2010-2016_Pantanal'!W23)</f>
        <v>0</v>
      </c>
      <c r="X23" s="83">
        <f>('2010-2016_Amazonia'!X23+'2010-2016_Caatinga'!X23+'2010-2016_Cerrado'!X23+'2010-2016_MataAtlantica'!X23+'2010-2016_Pampa'!X23+'2010-2016_Pantanal'!X23)</f>
        <v>0</v>
      </c>
      <c r="Y23" s="83">
        <f>('2010-2016_Amazonia'!Y23+'2010-2016_Caatinga'!Y23+'2010-2016_Cerrado'!Y23+'2010-2016_MataAtlantica'!Y23+'2010-2016_Pampa'!Y23+'2010-2016_Pantanal'!Y23)</f>
        <v>0</v>
      </c>
      <c r="Z23" s="83">
        <f>('2010-2016_Amazonia'!Z23+'2010-2016_Caatinga'!Z23+'2010-2016_Cerrado'!Z23+'2010-2016_MataAtlantica'!Z23+'2010-2016_Pampa'!Z23+'2010-2016_Pantanal'!Z23)</f>
        <v>0</v>
      </c>
      <c r="AA23" s="83">
        <f>('2010-2016_Amazonia'!AA23+'2010-2016_Caatinga'!AA23+'2010-2016_Cerrado'!AA23+'2010-2016_MataAtlantica'!AA23+'2010-2016_Pampa'!AA23+'2010-2016_Pantanal'!AA23)</f>
        <v>0</v>
      </c>
      <c r="AB23" s="83">
        <f>('2010-2016_Amazonia'!AB23+'2010-2016_Caatinga'!AB23+'2010-2016_Cerrado'!AB23+'2010-2016_MataAtlantica'!AB23+'2010-2016_Pampa'!AB23+'2010-2016_Pantanal'!AB23)</f>
        <v>0</v>
      </c>
      <c r="AC23" s="83">
        <f>('2010-2016_Amazonia'!AC23+'2010-2016_Caatinga'!AC23+'2010-2016_Cerrado'!AC23+'2010-2016_MataAtlantica'!AC23+'2010-2016_Pampa'!AC23+'2010-2016_Pantanal'!AC23)</f>
        <v>0</v>
      </c>
      <c r="AD23" s="44">
        <f t="shared" si="0"/>
        <v>0</v>
      </c>
      <c r="AE23" s="45">
        <f t="shared" si="1"/>
        <v>0</v>
      </c>
      <c r="AF23" s="43"/>
    </row>
    <row r="24" spans="1:32" ht="19.95" customHeight="1" x14ac:dyDescent="0.3">
      <c r="A24" s="51">
        <v>19</v>
      </c>
      <c r="B24" s="119"/>
      <c r="C24" s="57" t="s">
        <v>63</v>
      </c>
      <c r="D24" s="83">
        <f>('2010-2016_Amazonia'!D24+'2010-2016_Caatinga'!D24+'2010-2016_Cerrado'!D24+'2010-2016_MataAtlantica'!D24+'2010-2016_Pampa'!D24+'2010-2016_Pantanal'!D24)</f>
        <v>0</v>
      </c>
      <c r="E24" s="83">
        <f>('2010-2016_Amazonia'!E24+'2010-2016_Caatinga'!E24+'2010-2016_Cerrado'!E24+'2010-2016_MataAtlantica'!E24+'2010-2016_Pampa'!E24+'2010-2016_Pantanal'!E24)</f>
        <v>0</v>
      </c>
      <c r="F24" s="83">
        <f>('2010-2016_Amazonia'!F24+'2010-2016_Caatinga'!F24+'2010-2016_Cerrado'!F24+'2010-2016_MataAtlantica'!F24+'2010-2016_Pampa'!F24+'2010-2016_Pantanal'!F24)</f>
        <v>0</v>
      </c>
      <c r="G24" s="83">
        <f>('2010-2016_Amazonia'!G24+'2010-2016_Caatinga'!G24+'2010-2016_Cerrado'!G24+'2010-2016_MataAtlantica'!G24+'2010-2016_Pampa'!G24+'2010-2016_Pantanal'!G24)</f>
        <v>0</v>
      </c>
      <c r="H24" s="83">
        <f>('2010-2016_Amazonia'!H24+'2010-2016_Caatinga'!H24+'2010-2016_Cerrado'!H24+'2010-2016_MataAtlantica'!H24+'2010-2016_Pampa'!H24+'2010-2016_Pantanal'!H24)</f>
        <v>0</v>
      </c>
      <c r="I24" s="83">
        <f>('2010-2016_Amazonia'!I24+'2010-2016_Caatinga'!I24+'2010-2016_Cerrado'!I24+'2010-2016_MataAtlantica'!I24+'2010-2016_Pampa'!I24+'2010-2016_Pantanal'!I24)</f>
        <v>0</v>
      </c>
      <c r="J24" s="83">
        <f>('2010-2016_Amazonia'!J24+'2010-2016_Caatinga'!J24+'2010-2016_Cerrado'!J24+'2010-2016_MataAtlantica'!J24+'2010-2016_Pampa'!J24+'2010-2016_Pantanal'!J24)</f>
        <v>0</v>
      </c>
      <c r="K24" s="83">
        <f>('2010-2016_Amazonia'!K24+'2010-2016_Caatinga'!K24+'2010-2016_Cerrado'!K24+'2010-2016_MataAtlantica'!K24+'2010-2016_Pampa'!K24+'2010-2016_Pantanal'!K24)</f>
        <v>0</v>
      </c>
      <c r="L24" s="83">
        <f>('2010-2016_Amazonia'!L24+'2010-2016_Caatinga'!L24+'2010-2016_Cerrado'!L24+'2010-2016_MataAtlantica'!L24+'2010-2016_Pampa'!L24+'2010-2016_Pantanal'!L24)</f>
        <v>0</v>
      </c>
      <c r="M24" s="83">
        <f>('2010-2016_Amazonia'!M24+'2010-2016_Caatinga'!M24+'2010-2016_Cerrado'!M24+'2010-2016_MataAtlantica'!M24+'2010-2016_Pampa'!M24+'2010-2016_Pantanal'!M24)</f>
        <v>0</v>
      </c>
      <c r="N24" s="83">
        <f>('2010-2016_Amazonia'!N24+'2010-2016_Caatinga'!N24+'2010-2016_Cerrado'!N24+'2010-2016_MataAtlantica'!N24+'2010-2016_Pampa'!N24+'2010-2016_Pantanal'!N24)</f>
        <v>0</v>
      </c>
      <c r="O24" s="83">
        <f>('2010-2016_Amazonia'!O24+'2010-2016_Caatinga'!O24+'2010-2016_Cerrado'!O24+'2010-2016_MataAtlantica'!O24+'2010-2016_Pampa'!O24+'2010-2016_Pantanal'!O24)</f>
        <v>0</v>
      </c>
      <c r="P24" s="83">
        <f>('2010-2016_Amazonia'!P24+'2010-2016_Caatinga'!P24+'2010-2016_Cerrado'!P24+'2010-2016_MataAtlantica'!P24+'2010-2016_Pampa'!P24+'2010-2016_Pantanal'!P24)</f>
        <v>0</v>
      </c>
      <c r="Q24" s="83">
        <f>('2010-2016_Amazonia'!Q24+'2010-2016_Caatinga'!Q24+'2010-2016_Cerrado'!Q24+'2010-2016_MataAtlantica'!Q24+'2010-2016_Pampa'!Q24+'2010-2016_Pantanal'!Q24)</f>
        <v>0</v>
      </c>
      <c r="R24" s="83">
        <f>('2010-2016_Amazonia'!R24+'2010-2016_Caatinga'!R24+'2010-2016_Cerrado'!R24+'2010-2016_MataAtlantica'!R24+'2010-2016_Pampa'!R24+'2010-2016_Pantanal'!R24)</f>
        <v>0</v>
      </c>
      <c r="S24" s="83">
        <f>('2010-2016_Amazonia'!S24+'2010-2016_Caatinga'!S24+'2010-2016_Cerrado'!S24+'2010-2016_MataAtlantica'!S24+'2010-2016_Pampa'!S24+'2010-2016_Pantanal'!S24)</f>
        <v>0</v>
      </c>
      <c r="T24" s="83">
        <f>('2010-2016_Amazonia'!T24+'2010-2016_Caatinga'!T24+'2010-2016_Cerrado'!T24+'2010-2016_MataAtlantica'!T24+'2010-2016_Pampa'!T24+'2010-2016_Pantanal'!T24)</f>
        <v>0</v>
      </c>
      <c r="U24" s="95">
        <f>('2010-2016_Amazonia'!U24+'2010-2016_Caatinga'!U24+'2010-2016_Cerrado'!U24+'2010-2016_MataAtlantica'!U24+'2010-2016_Pampa'!U24+'2010-2016_Pantanal'!U24)</f>
        <v>0</v>
      </c>
      <c r="V24" s="94">
        <f>('2010-2016_Amazonia'!V24+'2010-2016_Caatinga'!V24+'2010-2016_Cerrado'!V24+'2010-2016_MataAtlantica'!V24+'2010-2016_Pampa'!V24+'2010-2016_Pantanal'!V24)</f>
        <v>0</v>
      </c>
      <c r="W24" s="83">
        <f>('2010-2016_Amazonia'!W24+'2010-2016_Caatinga'!W24+'2010-2016_Cerrado'!W24+'2010-2016_MataAtlantica'!W24+'2010-2016_Pampa'!W24+'2010-2016_Pantanal'!W24)</f>
        <v>0</v>
      </c>
      <c r="X24" s="83">
        <f>('2010-2016_Amazonia'!X24+'2010-2016_Caatinga'!X24+'2010-2016_Cerrado'!X24+'2010-2016_MataAtlantica'!X24+'2010-2016_Pampa'!X24+'2010-2016_Pantanal'!X24)</f>
        <v>0</v>
      </c>
      <c r="Y24" s="83">
        <f>('2010-2016_Amazonia'!Y24+'2010-2016_Caatinga'!Y24+'2010-2016_Cerrado'!Y24+'2010-2016_MataAtlantica'!Y24+'2010-2016_Pampa'!Y24+'2010-2016_Pantanal'!Y24)</f>
        <v>0</v>
      </c>
      <c r="Z24" s="83">
        <f>('2010-2016_Amazonia'!Z24+'2010-2016_Caatinga'!Z24+'2010-2016_Cerrado'!Z24+'2010-2016_MataAtlantica'!Z24+'2010-2016_Pampa'!Z24+'2010-2016_Pantanal'!Z24)</f>
        <v>0</v>
      </c>
      <c r="AA24" s="83">
        <f>('2010-2016_Amazonia'!AA24+'2010-2016_Caatinga'!AA24+'2010-2016_Cerrado'!AA24+'2010-2016_MataAtlantica'!AA24+'2010-2016_Pampa'!AA24+'2010-2016_Pantanal'!AA24)</f>
        <v>0</v>
      </c>
      <c r="AB24" s="83">
        <f>('2010-2016_Amazonia'!AB24+'2010-2016_Caatinga'!AB24+'2010-2016_Cerrado'!AB24+'2010-2016_MataAtlantica'!AB24+'2010-2016_Pampa'!AB24+'2010-2016_Pantanal'!AB24)</f>
        <v>0</v>
      </c>
      <c r="AC24" s="83">
        <f>('2010-2016_Amazonia'!AC24+'2010-2016_Caatinga'!AC24+'2010-2016_Cerrado'!AC24+'2010-2016_MataAtlantica'!AC24+'2010-2016_Pampa'!AC24+'2010-2016_Pantanal'!AC24)</f>
        <v>0</v>
      </c>
      <c r="AD24" s="44">
        <f t="shared" si="0"/>
        <v>0</v>
      </c>
      <c r="AE24" s="45">
        <f t="shared" si="1"/>
        <v>0</v>
      </c>
      <c r="AF24" s="43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83">
        <f>('2010-2016_Amazonia'!D25+'2010-2016_Caatinga'!D25+'2010-2016_Cerrado'!D25+'2010-2016_MataAtlantica'!D25+'2010-2016_Pampa'!D25+'2010-2016_Pantanal'!D25)</f>
        <v>0</v>
      </c>
      <c r="E25" s="83">
        <f>('2010-2016_Amazonia'!E25+'2010-2016_Caatinga'!E25+'2010-2016_Cerrado'!E25+'2010-2016_MataAtlantica'!E25+'2010-2016_Pampa'!E25+'2010-2016_Pantanal'!E25)</f>
        <v>0</v>
      </c>
      <c r="F25" s="83">
        <f>('2010-2016_Amazonia'!F25+'2010-2016_Caatinga'!F25+'2010-2016_Cerrado'!F25+'2010-2016_MataAtlantica'!F25+'2010-2016_Pampa'!F25+'2010-2016_Pantanal'!F25)</f>
        <v>0</v>
      </c>
      <c r="G25" s="83">
        <f>('2010-2016_Amazonia'!G25+'2010-2016_Caatinga'!G25+'2010-2016_Cerrado'!G25+'2010-2016_MataAtlantica'!G25+'2010-2016_Pampa'!G25+'2010-2016_Pantanal'!G25)</f>
        <v>-83.1490223665011</v>
      </c>
      <c r="H25" s="83">
        <f>('2010-2016_Amazonia'!H25+'2010-2016_Caatinga'!H25+'2010-2016_Cerrado'!H25+'2010-2016_MataAtlantica'!H25+'2010-2016_Pampa'!H25+'2010-2016_Pantanal'!H25)</f>
        <v>0</v>
      </c>
      <c r="I25" s="96">
        <f>('2010-2016_Amazonia'!I25+'2010-2016_Caatinga'!I25+'2010-2016_Cerrado'!I25+'2010-2016_MataAtlantica'!I25+'2010-2016_Pampa'!I25+'2010-2016_Pantanal'!I25)</f>
        <v>0</v>
      </c>
      <c r="J25" s="96">
        <f>('2010-2016_Amazonia'!J25+'2010-2016_Caatinga'!J25+'2010-2016_Cerrado'!J25+'2010-2016_MataAtlantica'!J25+'2010-2016_Pampa'!J25+'2010-2016_Pantanal'!J25)</f>
        <v>0</v>
      </c>
      <c r="K25" s="96">
        <f>('2010-2016_Amazonia'!K25+'2010-2016_Caatinga'!K25+'2010-2016_Cerrado'!K25+'2010-2016_MataAtlantica'!K25+'2010-2016_Pampa'!K25+'2010-2016_Pantanal'!K25)</f>
        <v>0</v>
      </c>
      <c r="L25" s="83">
        <f>('2010-2016_Amazonia'!L25+'2010-2016_Caatinga'!L25+'2010-2016_Cerrado'!L25+'2010-2016_MataAtlantica'!L25+'2010-2016_Pampa'!L25+'2010-2016_Pantanal'!L25)</f>
        <v>0</v>
      </c>
      <c r="M25" s="83">
        <f>('2010-2016_Amazonia'!M25+'2010-2016_Caatinga'!M25+'2010-2016_Cerrado'!M25+'2010-2016_MataAtlantica'!M25+'2010-2016_Pampa'!M25+'2010-2016_Pantanal'!M25)</f>
        <v>0</v>
      </c>
      <c r="N25" s="83">
        <f>('2010-2016_Amazonia'!N25+'2010-2016_Caatinga'!N25+'2010-2016_Cerrado'!N25+'2010-2016_MataAtlantica'!N25+'2010-2016_Pampa'!N25+'2010-2016_Pantanal'!N25)</f>
        <v>0</v>
      </c>
      <c r="O25" s="83">
        <f>('2010-2016_Amazonia'!O25+'2010-2016_Caatinga'!O25+'2010-2016_Cerrado'!O25+'2010-2016_MataAtlantica'!O25+'2010-2016_Pampa'!O25+'2010-2016_Pantanal'!O25)</f>
        <v>-1.9457356952703</v>
      </c>
      <c r="P25" s="83">
        <f>('2010-2016_Amazonia'!P25+'2010-2016_Caatinga'!P25+'2010-2016_Cerrado'!P25+'2010-2016_MataAtlantica'!P25+'2010-2016_Pampa'!P25+'2010-2016_Pantanal'!P25)</f>
        <v>0</v>
      </c>
      <c r="Q25" s="83">
        <f>('2010-2016_Amazonia'!Q25+'2010-2016_Caatinga'!Q25+'2010-2016_Cerrado'!Q25+'2010-2016_MataAtlantica'!Q25+'2010-2016_Pampa'!Q25+'2010-2016_Pantanal'!Q25)</f>
        <v>-6.2650225241600008E-2</v>
      </c>
      <c r="R25" s="83">
        <f>('2010-2016_Amazonia'!R25+'2010-2016_Caatinga'!R25+'2010-2016_Cerrado'!R25+'2010-2016_MataAtlantica'!R25+'2010-2016_Pampa'!R25+'2010-2016_Pantanal'!R25)</f>
        <v>-10.127650191176601</v>
      </c>
      <c r="S25" s="83">
        <f>('2010-2016_Amazonia'!S25+'2010-2016_Caatinga'!S25+'2010-2016_Cerrado'!S25+'2010-2016_MataAtlantica'!S25+'2010-2016_Pampa'!S25+'2010-2016_Pantanal'!S25)</f>
        <v>0</v>
      </c>
      <c r="T25" s="83">
        <f>('2010-2016_Amazonia'!T25+'2010-2016_Caatinga'!T25+'2010-2016_Cerrado'!T25+'2010-2016_MataAtlantica'!T25+'2010-2016_Pampa'!T25+'2010-2016_Pantanal'!T25)</f>
        <v>0</v>
      </c>
      <c r="U25" s="83">
        <f>('2010-2016_Amazonia'!U25+'2010-2016_Caatinga'!U25+'2010-2016_Cerrado'!U25+'2010-2016_MataAtlantica'!U25+'2010-2016_Pampa'!U25+'2010-2016_Pantanal'!U25)</f>
        <v>0</v>
      </c>
      <c r="V25" s="83">
        <f>('2010-2016_Amazonia'!V25+'2010-2016_Caatinga'!V25+'2010-2016_Cerrado'!V25+'2010-2016_MataAtlantica'!V25+'2010-2016_Pampa'!V25+'2010-2016_Pantanal'!V25)</f>
        <v>0</v>
      </c>
      <c r="W25" s="97">
        <f>('2010-2016_Amazonia'!W25+'2010-2016_Caatinga'!W25+'2010-2016_Cerrado'!W25+'2010-2016_MataAtlantica'!W25+'2010-2016_Pampa'!W25+'2010-2016_Pantanal'!W25)</f>
        <v>0</v>
      </c>
      <c r="X25" s="98">
        <f>('2010-2016_Amazonia'!X25+'2010-2016_Caatinga'!X25+'2010-2016_Cerrado'!X25+'2010-2016_MataAtlantica'!X25+'2010-2016_Pampa'!X25+'2010-2016_Pantanal'!X25)</f>
        <v>0</v>
      </c>
      <c r="Y25" s="98">
        <f>('2010-2016_Amazonia'!Y25+'2010-2016_Caatinga'!Y25+'2010-2016_Cerrado'!Y25+'2010-2016_MataAtlantica'!Y25+'2010-2016_Pampa'!Y25+'2010-2016_Pantanal'!Y25)</f>
        <v>0</v>
      </c>
      <c r="Z25" s="98">
        <f>('2010-2016_Amazonia'!Z25+'2010-2016_Caatinga'!Z25+'2010-2016_Cerrado'!Z25+'2010-2016_MataAtlantica'!Z25+'2010-2016_Pampa'!Z25+'2010-2016_Pantanal'!Z25)</f>
        <v>0</v>
      </c>
      <c r="AA25" s="98">
        <f>('2010-2016_Amazonia'!AA25+'2010-2016_Caatinga'!AA25+'2010-2016_Cerrado'!AA25+'2010-2016_MataAtlantica'!AA25+'2010-2016_Pampa'!AA25+'2010-2016_Pantanal'!AA25)</f>
        <v>0</v>
      </c>
      <c r="AB25" s="98">
        <f>('2010-2016_Amazonia'!AB25+'2010-2016_Caatinga'!AB25+'2010-2016_Cerrado'!AB25+'2010-2016_MataAtlantica'!AB25+'2010-2016_Pampa'!AB25+'2010-2016_Pantanal'!AB25)</f>
        <v>0</v>
      </c>
      <c r="AC25" s="98">
        <f>('2010-2016_Amazonia'!AC25+'2010-2016_Caatinga'!AC25+'2010-2016_Cerrado'!AC25+'2010-2016_MataAtlantica'!AC25+'2010-2016_Pampa'!AC25+'2010-2016_Pantanal'!AC25)</f>
        <v>0</v>
      </c>
      <c r="AD25" s="44">
        <f t="shared" si="0"/>
        <v>-95.285058478189598</v>
      </c>
      <c r="AE25" s="45">
        <f t="shared" si="1"/>
        <v>-4.7546837954812512E-3</v>
      </c>
      <c r="AF25" s="43"/>
    </row>
    <row r="26" spans="1:32" ht="19.95" customHeight="1" x14ac:dyDescent="0.3">
      <c r="A26" s="51">
        <v>21</v>
      </c>
      <c r="B26" s="120"/>
      <c r="C26" s="58" t="s">
        <v>30</v>
      </c>
      <c r="D26" s="83">
        <f>('2010-2016_Amazonia'!D26+'2010-2016_Caatinga'!D26+'2010-2016_Cerrado'!D26+'2010-2016_MataAtlantica'!D26+'2010-2016_Pampa'!D26+'2010-2016_Pantanal'!D26)</f>
        <v>0</v>
      </c>
      <c r="E26" s="83">
        <f>('2010-2016_Amazonia'!E26+'2010-2016_Caatinga'!E26+'2010-2016_Cerrado'!E26+'2010-2016_MataAtlantica'!E26+'2010-2016_Pampa'!E26+'2010-2016_Pantanal'!E26)</f>
        <v>0</v>
      </c>
      <c r="F26" s="83">
        <f>('2010-2016_Amazonia'!F26+'2010-2016_Caatinga'!F26+'2010-2016_Cerrado'!F26+'2010-2016_MataAtlantica'!F26+'2010-2016_Pampa'!F26+'2010-2016_Pantanal'!F26)</f>
        <v>0</v>
      </c>
      <c r="G26" s="83">
        <f>('2010-2016_Amazonia'!G26+'2010-2016_Caatinga'!G26+'2010-2016_Cerrado'!G26+'2010-2016_MataAtlantica'!G26+'2010-2016_Pampa'!G26+'2010-2016_Pantanal'!G26)</f>
        <v>-2.9380906001825999</v>
      </c>
      <c r="H26" s="83">
        <f>('2010-2016_Amazonia'!H26+'2010-2016_Caatinga'!H26+'2010-2016_Cerrado'!H26+'2010-2016_MataAtlantica'!H26+'2010-2016_Pampa'!H26+'2010-2016_Pantanal'!H26)</f>
        <v>0</v>
      </c>
      <c r="I26" s="96">
        <f>('2010-2016_Amazonia'!I26+'2010-2016_Caatinga'!I26+'2010-2016_Cerrado'!I26+'2010-2016_MataAtlantica'!I26+'2010-2016_Pampa'!I26+'2010-2016_Pantanal'!I26)</f>
        <v>0</v>
      </c>
      <c r="J26" s="96">
        <f>('2010-2016_Amazonia'!J26+'2010-2016_Caatinga'!J26+'2010-2016_Cerrado'!J26+'2010-2016_MataAtlantica'!J26+'2010-2016_Pampa'!J26+'2010-2016_Pantanal'!J26)</f>
        <v>0</v>
      </c>
      <c r="K26" s="96">
        <f>('2010-2016_Amazonia'!K26+'2010-2016_Caatinga'!K26+'2010-2016_Cerrado'!K26+'2010-2016_MataAtlantica'!K26+'2010-2016_Pampa'!K26+'2010-2016_Pantanal'!K26)</f>
        <v>0</v>
      </c>
      <c r="L26" s="83">
        <f>('2010-2016_Amazonia'!L26+'2010-2016_Caatinga'!L26+'2010-2016_Cerrado'!L26+'2010-2016_MataAtlantica'!L26+'2010-2016_Pampa'!L26+'2010-2016_Pantanal'!L26)</f>
        <v>0</v>
      </c>
      <c r="M26" s="83">
        <f>('2010-2016_Amazonia'!M26+'2010-2016_Caatinga'!M26+'2010-2016_Cerrado'!M26+'2010-2016_MataAtlantica'!M26+'2010-2016_Pampa'!M26+'2010-2016_Pantanal'!M26)</f>
        <v>0</v>
      </c>
      <c r="N26" s="83">
        <f>('2010-2016_Amazonia'!N26+'2010-2016_Caatinga'!N26+'2010-2016_Cerrado'!N26+'2010-2016_MataAtlantica'!N26+'2010-2016_Pampa'!N26+'2010-2016_Pantanal'!N26)</f>
        <v>0</v>
      </c>
      <c r="O26" s="83">
        <f>('2010-2016_Amazonia'!O26+'2010-2016_Caatinga'!O26+'2010-2016_Cerrado'!O26+'2010-2016_MataAtlantica'!O26+'2010-2016_Pampa'!O26+'2010-2016_Pantanal'!O26)</f>
        <v>0</v>
      </c>
      <c r="P26" s="83">
        <f>('2010-2016_Amazonia'!P26+'2010-2016_Caatinga'!P26+'2010-2016_Cerrado'!P26+'2010-2016_MataAtlantica'!P26+'2010-2016_Pampa'!P26+'2010-2016_Pantanal'!P26)</f>
        <v>0</v>
      </c>
      <c r="Q26" s="83">
        <f>('2010-2016_Amazonia'!Q26+'2010-2016_Caatinga'!Q26+'2010-2016_Cerrado'!Q26+'2010-2016_MataAtlantica'!Q26+'2010-2016_Pampa'!Q26+'2010-2016_Pantanal'!Q26)</f>
        <v>0</v>
      </c>
      <c r="R26" s="83">
        <f>('2010-2016_Amazonia'!R26+'2010-2016_Caatinga'!R26+'2010-2016_Cerrado'!R26+'2010-2016_MataAtlantica'!R26+'2010-2016_Pampa'!R26+'2010-2016_Pantanal'!R26)</f>
        <v>0</v>
      </c>
      <c r="S26" s="83">
        <f>('2010-2016_Amazonia'!S26+'2010-2016_Caatinga'!S26+'2010-2016_Cerrado'!S26+'2010-2016_MataAtlantica'!S26+'2010-2016_Pampa'!S26+'2010-2016_Pantanal'!S26)</f>
        <v>0</v>
      </c>
      <c r="T26" s="83">
        <f>('2010-2016_Amazonia'!T26+'2010-2016_Caatinga'!T26+'2010-2016_Cerrado'!T26+'2010-2016_MataAtlantica'!T26+'2010-2016_Pampa'!T26+'2010-2016_Pantanal'!T26)</f>
        <v>0</v>
      </c>
      <c r="U26" s="83">
        <f>('2010-2016_Amazonia'!U26+'2010-2016_Caatinga'!U26+'2010-2016_Cerrado'!U26+'2010-2016_MataAtlantica'!U26+'2010-2016_Pampa'!U26+'2010-2016_Pantanal'!U26)</f>
        <v>0</v>
      </c>
      <c r="V26" s="83">
        <f>('2010-2016_Amazonia'!V26+'2010-2016_Caatinga'!V26+'2010-2016_Cerrado'!V26+'2010-2016_MataAtlantica'!V26+'2010-2016_Pampa'!V26+'2010-2016_Pantanal'!V26)</f>
        <v>0</v>
      </c>
      <c r="W26" s="98">
        <f>('2010-2016_Amazonia'!W26+'2010-2016_Caatinga'!W26+'2010-2016_Cerrado'!W26+'2010-2016_MataAtlantica'!W26+'2010-2016_Pampa'!W26+'2010-2016_Pantanal'!W26)</f>
        <v>0</v>
      </c>
      <c r="X26" s="97">
        <f>('2010-2016_Amazonia'!X26+'2010-2016_Caatinga'!X26+'2010-2016_Cerrado'!X26+'2010-2016_MataAtlantica'!X26+'2010-2016_Pampa'!X26+'2010-2016_Pantanal'!X26)</f>
        <v>0</v>
      </c>
      <c r="Y26" s="98">
        <f>('2010-2016_Amazonia'!Y26+'2010-2016_Caatinga'!Y26+'2010-2016_Cerrado'!Y26+'2010-2016_MataAtlantica'!Y26+'2010-2016_Pampa'!Y26+'2010-2016_Pantanal'!Y26)</f>
        <v>0</v>
      </c>
      <c r="Z26" s="98">
        <f>('2010-2016_Amazonia'!Z26+'2010-2016_Caatinga'!Z26+'2010-2016_Cerrado'!Z26+'2010-2016_MataAtlantica'!Z26+'2010-2016_Pampa'!Z26+'2010-2016_Pantanal'!Z26)</f>
        <v>0</v>
      </c>
      <c r="AA26" s="98">
        <f>('2010-2016_Amazonia'!AA26+'2010-2016_Caatinga'!AA26+'2010-2016_Cerrado'!AA26+'2010-2016_MataAtlantica'!AA26+'2010-2016_Pampa'!AA26+'2010-2016_Pantanal'!AA26)</f>
        <v>0</v>
      </c>
      <c r="AB26" s="98">
        <f>('2010-2016_Amazonia'!AB26+'2010-2016_Caatinga'!AB26+'2010-2016_Cerrado'!AB26+'2010-2016_MataAtlantica'!AB26+'2010-2016_Pampa'!AB26+'2010-2016_Pantanal'!AB26)</f>
        <v>0</v>
      </c>
      <c r="AC26" s="98">
        <f>('2010-2016_Amazonia'!AC26+'2010-2016_Caatinga'!AC26+'2010-2016_Cerrado'!AC26+'2010-2016_MataAtlantica'!AC26+'2010-2016_Pampa'!AC26+'2010-2016_Pantanal'!AC26)</f>
        <v>0</v>
      </c>
      <c r="AD26" s="44">
        <f t="shared" si="0"/>
        <v>-2.9380906001825999</v>
      </c>
      <c r="AE26" s="45">
        <f t="shared" si="1"/>
        <v>-1.4660946836215252E-4</v>
      </c>
      <c r="AF26" s="43"/>
    </row>
    <row r="27" spans="1:32" ht="19.95" customHeight="1" x14ac:dyDescent="0.3">
      <c r="A27" s="51">
        <v>22</v>
      </c>
      <c r="B27" s="120"/>
      <c r="C27" s="58" t="s">
        <v>31</v>
      </c>
      <c r="D27" s="83">
        <f>('2010-2016_Amazonia'!D27+'2010-2016_Caatinga'!D27+'2010-2016_Cerrado'!D27+'2010-2016_MataAtlantica'!D27+'2010-2016_Pampa'!D27+'2010-2016_Pantanal'!D27)</f>
        <v>0</v>
      </c>
      <c r="E27" s="83">
        <f>('2010-2016_Amazonia'!E27+'2010-2016_Caatinga'!E27+'2010-2016_Cerrado'!E27+'2010-2016_MataAtlantica'!E27+'2010-2016_Pampa'!E27+'2010-2016_Pantanal'!E27)</f>
        <v>0</v>
      </c>
      <c r="F27" s="83">
        <f>('2010-2016_Amazonia'!F27+'2010-2016_Caatinga'!F27+'2010-2016_Cerrado'!F27+'2010-2016_MataAtlantica'!F27+'2010-2016_Pampa'!F27+'2010-2016_Pantanal'!F27)</f>
        <v>0</v>
      </c>
      <c r="G27" s="83">
        <f>('2010-2016_Amazonia'!G27+'2010-2016_Caatinga'!G27+'2010-2016_Cerrado'!G27+'2010-2016_MataAtlantica'!G27+'2010-2016_Pampa'!G27+'2010-2016_Pantanal'!G27)</f>
        <v>0</v>
      </c>
      <c r="H27" s="83">
        <f>('2010-2016_Amazonia'!H27+'2010-2016_Caatinga'!H27+'2010-2016_Cerrado'!H27+'2010-2016_MataAtlantica'!H27+'2010-2016_Pampa'!H27+'2010-2016_Pantanal'!H27)</f>
        <v>0</v>
      </c>
      <c r="I27" s="96">
        <f>('2010-2016_Amazonia'!I27+'2010-2016_Caatinga'!I27+'2010-2016_Cerrado'!I27+'2010-2016_MataAtlantica'!I27+'2010-2016_Pampa'!I27+'2010-2016_Pantanal'!I27)</f>
        <v>0</v>
      </c>
      <c r="J27" s="96">
        <f>('2010-2016_Amazonia'!J27+'2010-2016_Caatinga'!J27+'2010-2016_Cerrado'!J27+'2010-2016_MataAtlantica'!J27+'2010-2016_Pampa'!J27+'2010-2016_Pantanal'!J27)</f>
        <v>0</v>
      </c>
      <c r="K27" s="96">
        <f>('2010-2016_Amazonia'!K27+'2010-2016_Caatinga'!K27+'2010-2016_Cerrado'!K27+'2010-2016_MataAtlantica'!K27+'2010-2016_Pampa'!K27+'2010-2016_Pantanal'!K27)</f>
        <v>0</v>
      </c>
      <c r="L27" s="83">
        <f>('2010-2016_Amazonia'!L27+'2010-2016_Caatinga'!L27+'2010-2016_Cerrado'!L27+'2010-2016_MataAtlantica'!L27+'2010-2016_Pampa'!L27+'2010-2016_Pantanal'!L27)</f>
        <v>0</v>
      </c>
      <c r="M27" s="83">
        <f>('2010-2016_Amazonia'!M27+'2010-2016_Caatinga'!M27+'2010-2016_Cerrado'!M27+'2010-2016_MataAtlantica'!M27+'2010-2016_Pampa'!M27+'2010-2016_Pantanal'!M27)</f>
        <v>0</v>
      </c>
      <c r="N27" s="83">
        <f>('2010-2016_Amazonia'!N27+'2010-2016_Caatinga'!N27+'2010-2016_Cerrado'!N27+'2010-2016_MataAtlantica'!N27+'2010-2016_Pampa'!N27+'2010-2016_Pantanal'!N27)</f>
        <v>0</v>
      </c>
      <c r="O27" s="83">
        <f>('2010-2016_Amazonia'!O27+'2010-2016_Caatinga'!O27+'2010-2016_Cerrado'!O27+'2010-2016_MataAtlantica'!O27+'2010-2016_Pampa'!O27+'2010-2016_Pantanal'!O27)</f>
        <v>0</v>
      </c>
      <c r="P27" s="83">
        <f>('2010-2016_Amazonia'!P27+'2010-2016_Caatinga'!P27+'2010-2016_Cerrado'!P27+'2010-2016_MataAtlantica'!P27+'2010-2016_Pampa'!P27+'2010-2016_Pantanal'!P27)</f>
        <v>0</v>
      </c>
      <c r="Q27" s="83">
        <f>('2010-2016_Amazonia'!Q27+'2010-2016_Caatinga'!Q27+'2010-2016_Cerrado'!Q27+'2010-2016_MataAtlantica'!Q27+'2010-2016_Pampa'!Q27+'2010-2016_Pantanal'!Q27)</f>
        <v>0</v>
      </c>
      <c r="R27" s="83">
        <f>('2010-2016_Amazonia'!R27+'2010-2016_Caatinga'!R27+'2010-2016_Cerrado'!R27+'2010-2016_MataAtlantica'!R27+'2010-2016_Pampa'!R27+'2010-2016_Pantanal'!R27)</f>
        <v>0</v>
      </c>
      <c r="S27" s="83">
        <f>('2010-2016_Amazonia'!S27+'2010-2016_Caatinga'!S27+'2010-2016_Cerrado'!S27+'2010-2016_MataAtlantica'!S27+'2010-2016_Pampa'!S27+'2010-2016_Pantanal'!S27)</f>
        <v>0</v>
      </c>
      <c r="T27" s="83">
        <f>('2010-2016_Amazonia'!T27+'2010-2016_Caatinga'!T27+'2010-2016_Cerrado'!T27+'2010-2016_MataAtlantica'!T27+'2010-2016_Pampa'!T27+'2010-2016_Pantanal'!T27)</f>
        <v>0</v>
      </c>
      <c r="U27" s="83">
        <f>('2010-2016_Amazonia'!U27+'2010-2016_Caatinga'!U27+'2010-2016_Cerrado'!U27+'2010-2016_MataAtlantica'!U27+'2010-2016_Pampa'!U27+'2010-2016_Pantanal'!U27)</f>
        <v>0</v>
      </c>
      <c r="V27" s="83">
        <f>('2010-2016_Amazonia'!V27+'2010-2016_Caatinga'!V27+'2010-2016_Cerrado'!V27+'2010-2016_MataAtlantica'!V27+'2010-2016_Pampa'!V27+'2010-2016_Pantanal'!V27)</f>
        <v>0</v>
      </c>
      <c r="W27" s="98">
        <f>('2010-2016_Amazonia'!W27+'2010-2016_Caatinga'!W27+'2010-2016_Cerrado'!W27+'2010-2016_MataAtlantica'!W27+'2010-2016_Pampa'!W27+'2010-2016_Pantanal'!W27)</f>
        <v>0</v>
      </c>
      <c r="X27" s="98">
        <f>('2010-2016_Amazonia'!X27+'2010-2016_Caatinga'!X27+'2010-2016_Cerrado'!X27+'2010-2016_MataAtlantica'!X27+'2010-2016_Pampa'!X27+'2010-2016_Pantanal'!X27)</f>
        <v>0</v>
      </c>
      <c r="Y27" s="97">
        <f>('2010-2016_Amazonia'!Y27+'2010-2016_Caatinga'!Y27+'2010-2016_Cerrado'!Y27+'2010-2016_MataAtlantica'!Y27+'2010-2016_Pampa'!Y27+'2010-2016_Pantanal'!Y27)</f>
        <v>0</v>
      </c>
      <c r="Z27" s="98">
        <f>('2010-2016_Amazonia'!Z27+'2010-2016_Caatinga'!Z27+'2010-2016_Cerrado'!Z27+'2010-2016_MataAtlantica'!Z27+'2010-2016_Pampa'!Z27+'2010-2016_Pantanal'!Z27)</f>
        <v>0</v>
      </c>
      <c r="AA27" s="98">
        <f>('2010-2016_Amazonia'!AA27+'2010-2016_Caatinga'!AA27+'2010-2016_Cerrado'!AA27+'2010-2016_MataAtlantica'!AA27+'2010-2016_Pampa'!AA27+'2010-2016_Pantanal'!AA27)</f>
        <v>0</v>
      </c>
      <c r="AB27" s="98">
        <f>('2010-2016_Amazonia'!AB27+'2010-2016_Caatinga'!AB27+'2010-2016_Cerrado'!AB27+'2010-2016_MataAtlantica'!AB27+'2010-2016_Pampa'!AB27+'2010-2016_Pantanal'!AB27)</f>
        <v>0</v>
      </c>
      <c r="AC27" s="98">
        <f>('2010-2016_Amazonia'!AC27+'2010-2016_Caatinga'!AC27+'2010-2016_Cerrado'!AC27+'2010-2016_MataAtlantica'!AC27+'2010-2016_Pampa'!AC27+'2010-2016_Pantanal'!AC27)</f>
        <v>0</v>
      </c>
      <c r="AD27" s="44">
        <f t="shared" si="0"/>
        <v>0</v>
      </c>
      <c r="AE27" s="45">
        <f t="shared" si="1"/>
        <v>0</v>
      </c>
      <c r="AF27" s="43"/>
    </row>
    <row r="28" spans="1:32" ht="19.95" customHeight="1" x14ac:dyDescent="0.3">
      <c r="A28" s="51">
        <v>23</v>
      </c>
      <c r="B28" s="120"/>
      <c r="C28" s="58" t="s">
        <v>32</v>
      </c>
      <c r="D28" s="83">
        <f>('2010-2016_Amazonia'!D28+'2010-2016_Caatinga'!D28+'2010-2016_Cerrado'!D28+'2010-2016_MataAtlantica'!D28+'2010-2016_Pampa'!D28+'2010-2016_Pantanal'!D28)</f>
        <v>0</v>
      </c>
      <c r="E28" s="83">
        <f>('2010-2016_Amazonia'!E28+'2010-2016_Caatinga'!E28+'2010-2016_Cerrado'!E28+'2010-2016_MataAtlantica'!E28+'2010-2016_Pampa'!E28+'2010-2016_Pantanal'!E28)</f>
        <v>0</v>
      </c>
      <c r="F28" s="83">
        <f>('2010-2016_Amazonia'!F28+'2010-2016_Caatinga'!F28+'2010-2016_Cerrado'!F28+'2010-2016_MataAtlantica'!F28+'2010-2016_Pampa'!F28+'2010-2016_Pantanal'!F28)</f>
        <v>0</v>
      </c>
      <c r="G28" s="83">
        <f>('2010-2016_Amazonia'!G28+'2010-2016_Caatinga'!G28+'2010-2016_Cerrado'!G28+'2010-2016_MataAtlantica'!G28+'2010-2016_Pampa'!G28+'2010-2016_Pantanal'!G28)</f>
        <v>0</v>
      </c>
      <c r="H28" s="83">
        <f>('2010-2016_Amazonia'!H28+'2010-2016_Caatinga'!H28+'2010-2016_Cerrado'!H28+'2010-2016_MataAtlantica'!H28+'2010-2016_Pampa'!H28+'2010-2016_Pantanal'!H28)</f>
        <v>0</v>
      </c>
      <c r="I28" s="96">
        <f>('2010-2016_Amazonia'!I28+'2010-2016_Caatinga'!I28+'2010-2016_Cerrado'!I28+'2010-2016_MataAtlantica'!I28+'2010-2016_Pampa'!I28+'2010-2016_Pantanal'!I28)</f>
        <v>0</v>
      </c>
      <c r="J28" s="96">
        <f>('2010-2016_Amazonia'!J28+'2010-2016_Caatinga'!J28+'2010-2016_Cerrado'!J28+'2010-2016_MataAtlantica'!J28+'2010-2016_Pampa'!J28+'2010-2016_Pantanal'!J28)</f>
        <v>0</v>
      </c>
      <c r="K28" s="96">
        <f>('2010-2016_Amazonia'!K28+'2010-2016_Caatinga'!K28+'2010-2016_Cerrado'!K28+'2010-2016_MataAtlantica'!K28+'2010-2016_Pampa'!K28+'2010-2016_Pantanal'!K28)</f>
        <v>0</v>
      </c>
      <c r="L28" s="83">
        <f>('2010-2016_Amazonia'!L28+'2010-2016_Caatinga'!L28+'2010-2016_Cerrado'!L28+'2010-2016_MataAtlantica'!L28+'2010-2016_Pampa'!L28+'2010-2016_Pantanal'!L28)</f>
        <v>0</v>
      </c>
      <c r="M28" s="83">
        <f>('2010-2016_Amazonia'!M28+'2010-2016_Caatinga'!M28+'2010-2016_Cerrado'!M28+'2010-2016_MataAtlantica'!M28+'2010-2016_Pampa'!M28+'2010-2016_Pantanal'!M28)</f>
        <v>0</v>
      </c>
      <c r="N28" s="83">
        <f>('2010-2016_Amazonia'!N28+'2010-2016_Caatinga'!N28+'2010-2016_Cerrado'!N28+'2010-2016_MataAtlantica'!N28+'2010-2016_Pampa'!N28+'2010-2016_Pantanal'!N28)</f>
        <v>0</v>
      </c>
      <c r="O28" s="83">
        <f>('2010-2016_Amazonia'!O28+'2010-2016_Caatinga'!O28+'2010-2016_Cerrado'!O28+'2010-2016_MataAtlantica'!O28+'2010-2016_Pampa'!O28+'2010-2016_Pantanal'!O28)</f>
        <v>0</v>
      </c>
      <c r="P28" s="83">
        <f>('2010-2016_Amazonia'!P28+'2010-2016_Caatinga'!P28+'2010-2016_Cerrado'!P28+'2010-2016_MataAtlantica'!P28+'2010-2016_Pampa'!P28+'2010-2016_Pantanal'!P28)</f>
        <v>0</v>
      </c>
      <c r="Q28" s="83">
        <f>('2010-2016_Amazonia'!Q28+'2010-2016_Caatinga'!Q28+'2010-2016_Cerrado'!Q28+'2010-2016_MataAtlantica'!Q28+'2010-2016_Pampa'!Q28+'2010-2016_Pantanal'!Q28)</f>
        <v>0</v>
      </c>
      <c r="R28" s="83">
        <f>('2010-2016_Amazonia'!R28+'2010-2016_Caatinga'!R28+'2010-2016_Cerrado'!R28+'2010-2016_MataAtlantica'!R28+'2010-2016_Pampa'!R28+'2010-2016_Pantanal'!R28)</f>
        <v>0</v>
      </c>
      <c r="S28" s="83">
        <f>('2010-2016_Amazonia'!S28+'2010-2016_Caatinga'!S28+'2010-2016_Cerrado'!S28+'2010-2016_MataAtlantica'!S28+'2010-2016_Pampa'!S28+'2010-2016_Pantanal'!S28)</f>
        <v>0</v>
      </c>
      <c r="T28" s="83">
        <f>('2010-2016_Amazonia'!T28+'2010-2016_Caatinga'!T28+'2010-2016_Cerrado'!T28+'2010-2016_MataAtlantica'!T28+'2010-2016_Pampa'!T28+'2010-2016_Pantanal'!T28)</f>
        <v>0</v>
      </c>
      <c r="U28" s="83">
        <f>('2010-2016_Amazonia'!U28+'2010-2016_Caatinga'!U28+'2010-2016_Cerrado'!U28+'2010-2016_MataAtlantica'!U28+'2010-2016_Pampa'!U28+'2010-2016_Pantanal'!U28)</f>
        <v>0</v>
      </c>
      <c r="V28" s="83">
        <f>('2010-2016_Amazonia'!V28+'2010-2016_Caatinga'!V28+'2010-2016_Cerrado'!V28+'2010-2016_MataAtlantica'!V28+'2010-2016_Pampa'!V28+'2010-2016_Pantanal'!V28)</f>
        <v>0</v>
      </c>
      <c r="W28" s="98">
        <f>('2010-2016_Amazonia'!W28+'2010-2016_Caatinga'!W28+'2010-2016_Cerrado'!W28+'2010-2016_MataAtlantica'!W28+'2010-2016_Pampa'!W28+'2010-2016_Pantanal'!W28)</f>
        <v>0</v>
      </c>
      <c r="X28" s="98">
        <f>('2010-2016_Amazonia'!X28+'2010-2016_Caatinga'!X28+'2010-2016_Cerrado'!X28+'2010-2016_MataAtlantica'!X28+'2010-2016_Pampa'!X28+'2010-2016_Pantanal'!X28)</f>
        <v>0</v>
      </c>
      <c r="Y28" s="98">
        <f>('2010-2016_Amazonia'!Y28+'2010-2016_Caatinga'!Y28+'2010-2016_Cerrado'!Y28+'2010-2016_MataAtlantica'!Y28+'2010-2016_Pampa'!Y28+'2010-2016_Pantanal'!Y28)</f>
        <v>0</v>
      </c>
      <c r="Z28" s="97">
        <f>('2010-2016_Amazonia'!Z28+'2010-2016_Caatinga'!Z28+'2010-2016_Cerrado'!Z28+'2010-2016_MataAtlantica'!Z28+'2010-2016_Pampa'!Z28+'2010-2016_Pantanal'!Z28)</f>
        <v>0</v>
      </c>
      <c r="AA28" s="98">
        <f>('2010-2016_Amazonia'!AA28+'2010-2016_Caatinga'!AA28+'2010-2016_Cerrado'!AA28+'2010-2016_MataAtlantica'!AA28+'2010-2016_Pampa'!AA28+'2010-2016_Pantanal'!AA28)</f>
        <v>0</v>
      </c>
      <c r="AB28" s="98">
        <f>('2010-2016_Amazonia'!AB28+'2010-2016_Caatinga'!AB28+'2010-2016_Cerrado'!AB28+'2010-2016_MataAtlantica'!AB28+'2010-2016_Pampa'!AB28+'2010-2016_Pantanal'!AB28)</f>
        <v>0</v>
      </c>
      <c r="AC28" s="98">
        <f>('2010-2016_Amazonia'!AC28+'2010-2016_Caatinga'!AC28+'2010-2016_Cerrado'!AC28+'2010-2016_MataAtlantica'!AC28+'2010-2016_Pampa'!AC28+'2010-2016_Pantanal'!AC28)</f>
        <v>0</v>
      </c>
      <c r="AD28" s="44">
        <f t="shared" si="0"/>
        <v>0</v>
      </c>
      <c r="AE28" s="45">
        <f t="shared" si="1"/>
        <v>0</v>
      </c>
      <c r="AF28" s="43"/>
    </row>
    <row r="29" spans="1:32" ht="19.95" customHeight="1" x14ac:dyDescent="0.3">
      <c r="A29" s="51">
        <v>24</v>
      </c>
      <c r="B29" s="120"/>
      <c r="C29" s="58" t="s">
        <v>33</v>
      </c>
      <c r="D29" s="83">
        <f>('2010-2016_Amazonia'!D29+'2010-2016_Caatinga'!D29+'2010-2016_Cerrado'!D29+'2010-2016_MataAtlantica'!D29+'2010-2016_Pampa'!D29+'2010-2016_Pantanal'!D29)</f>
        <v>0</v>
      </c>
      <c r="E29" s="83">
        <f>('2010-2016_Amazonia'!E29+'2010-2016_Caatinga'!E29+'2010-2016_Cerrado'!E29+'2010-2016_MataAtlantica'!E29+'2010-2016_Pampa'!E29+'2010-2016_Pantanal'!E29)</f>
        <v>0</v>
      </c>
      <c r="F29" s="83">
        <f>('2010-2016_Amazonia'!F29+'2010-2016_Caatinga'!F29+'2010-2016_Cerrado'!F29+'2010-2016_MataAtlantica'!F29+'2010-2016_Pampa'!F29+'2010-2016_Pantanal'!F29)</f>
        <v>-142.51283076709575</v>
      </c>
      <c r="G29" s="83">
        <f>('2010-2016_Amazonia'!G29+'2010-2016_Caatinga'!G29+'2010-2016_Cerrado'!G29+'2010-2016_MataAtlantica'!G29+'2010-2016_Pampa'!G29+'2010-2016_Pantanal'!G29)</f>
        <v>-23.4219687057114</v>
      </c>
      <c r="H29" s="83">
        <f>('2010-2016_Amazonia'!H29+'2010-2016_Caatinga'!H29+'2010-2016_Cerrado'!H29+'2010-2016_MataAtlantica'!H29+'2010-2016_Pampa'!H29+'2010-2016_Pantanal'!H29)</f>
        <v>0</v>
      </c>
      <c r="I29" s="96">
        <f>('2010-2016_Amazonia'!I29+'2010-2016_Caatinga'!I29+'2010-2016_Cerrado'!I29+'2010-2016_MataAtlantica'!I29+'2010-2016_Pampa'!I29+'2010-2016_Pantanal'!I29)</f>
        <v>0</v>
      </c>
      <c r="J29" s="96">
        <f>('2010-2016_Amazonia'!J29+'2010-2016_Caatinga'!J29+'2010-2016_Cerrado'!J29+'2010-2016_MataAtlantica'!J29+'2010-2016_Pampa'!J29+'2010-2016_Pantanal'!J29)</f>
        <v>0</v>
      </c>
      <c r="K29" s="96">
        <f>('2010-2016_Amazonia'!K29+'2010-2016_Caatinga'!K29+'2010-2016_Cerrado'!K29+'2010-2016_MataAtlantica'!K29+'2010-2016_Pampa'!K29+'2010-2016_Pantanal'!K29)</f>
        <v>-2.4523938168131001</v>
      </c>
      <c r="L29" s="83">
        <f>('2010-2016_Amazonia'!L29+'2010-2016_Caatinga'!L29+'2010-2016_Cerrado'!L29+'2010-2016_MataAtlantica'!L29+'2010-2016_Pampa'!L29+'2010-2016_Pantanal'!L29)</f>
        <v>0</v>
      </c>
      <c r="M29" s="83">
        <f>('2010-2016_Amazonia'!M29+'2010-2016_Caatinga'!M29+'2010-2016_Cerrado'!M29+'2010-2016_MataAtlantica'!M29+'2010-2016_Pampa'!M29+'2010-2016_Pantanal'!M29)</f>
        <v>0</v>
      </c>
      <c r="N29" s="83">
        <f>('2010-2016_Amazonia'!N29+'2010-2016_Caatinga'!N29+'2010-2016_Cerrado'!N29+'2010-2016_MataAtlantica'!N29+'2010-2016_Pampa'!N29+'2010-2016_Pantanal'!N29)</f>
        <v>-0.7700594043265</v>
      </c>
      <c r="O29" s="83">
        <f>('2010-2016_Amazonia'!O29+'2010-2016_Caatinga'!O29+'2010-2016_Cerrado'!O29+'2010-2016_MataAtlantica'!O29+'2010-2016_Pampa'!O29+'2010-2016_Pantanal'!O29)</f>
        <v>-5.1392608577597301</v>
      </c>
      <c r="P29" s="83">
        <f>('2010-2016_Amazonia'!P29+'2010-2016_Caatinga'!P29+'2010-2016_Cerrado'!P29+'2010-2016_MataAtlantica'!P29+'2010-2016_Pampa'!P29+'2010-2016_Pantanal'!P29)</f>
        <v>0</v>
      </c>
      <c r="Q29" s="83">
        <f>('2010-2016_Amazonia'!Q29+'2010-2016_Caatinga'!Q29+'2010-2016_Cerrado'!Q29+'2010-2016_MataAtlantica'!Q29+'2010-2016_Pampa'!Q29+'2010-2016_Pantanal'!Q29)</f>
        <v>0</v>
      </c>
      <c r="R29" s="83">
        <f>('2010-2016_Amazonia'!R29+'2010-2016_Caatinga'!R29+'2010-2016_Cerrado'!R29+'2010-2016_MataAtlantica'!R29+'2010-2016_Pampa'!R29+'2010-2016_Pantanal'!R29)</f>
        <v>0</v>
      </c>
      <c r="S29" s="83">
        <f>('2010-2016_Amazonia'!S29+'2010-2016_Caatinga'!S29+'2010-2016_Cerrado'!S29+'2010-2016_MataAtlantica'!S29+'2010-2016_Pampa'!S29+'2010-2016_Pantanal'!S29)</f>
        <v>0</v>
      </c>
      <c r="T29" s="83">
        <f>('2010-2016_Amazonia'!T29+'2010-2016_Caatinga'!T29+'2010-2016_Cerrado'!T29+'2010-2016_MataAtlantica'!T29+'2010-2016_Pampa'!T29+'2010-2016_Pantanal'!T29)</f>
        <v>0</v>
      </c>
      <c r="U29" s="83">
        <f>('2010-2016_Amazonia'!U29+'2010-2016_Caatinga'!U29+'2010-2016_Cerrado'!U29+'2010-2016_MataAtlantica'!U29+'2010-2016_Pampa'!U29+'2010-2016_Pantanal'!U29)</f>
        <v>0</v>
      </c>
      <c r="V29" s="83">
        <f>('2010-2016_Amazonia'!V29+'2010-2016_Caatinga'!V29+'2010-2016_Cerrado'!V29+'2010-2016_MataAtlantica'!V29+'2010-2016_Pampa'!V29+'2010-2016_Pantanal'!V29)</f>
        <v>0</v>
      </c>
      <c r="W29" s="98">
        <f>('2010-2016_Amazonia'!W29+'2010-2016_Caatinga'!W29+'2010-2016_Cerrado'!W29+'2010-2016_MataAtlantica'!W29+'2010-2016_Pampa'!W29+'2010-2016_Pantanal'!W29)</f>
        <v>0</v>
      </c>
      <c r="X29" s="98">
        <f>('2010-2016_Amazonia'!X29+'2010-2016_Caatinga'!X29+'2010-2016_Cerrado'!X29+'2010-2016_MataAtlantica'!X29+'2010-2016_Pampa'!X29+'2010-2016_Pantanal'!X29)</f>
        <v>0</v>
      </c>
      <c r="Y29" s="98">
        <f>('2010-2016_Amazonia'!Y29+'2010-2016_Caatinga'!Y29+'2010-2016_Cerrado'!Y29+'2010-2016_MataAtlantica'!Y29+'2010-2016_Pampa'!Y29+'2010-2016_Pantanal'!Y29)</f>
        <v>0</v>
      </c>
      <c r="Z29" s="98">
        <f>('2010-2016_Amazonia'!Z29+'2010-2016_Caatinga'!Z29+'2010-2016_Cerrado'!Z29+'2010-2016_MataAtlantica'!Z29+'2010-2016_Pampa'!Z29+'2010-2016_Pantanal'!Z29)</f>
        <v>0</v>
      </c>
      <c r="AA29" s="97">
        <f>('2010-2016_Amazonia'!AA29+'2010-2016_Caatinga'!AA29+'2010-2016_Cerrado'!AA29+'2010-2016_MataAtlantica'!AA29+'2010-2016_Pampa'!AA29+'2010-2016_Pantanal'!AA29)</f>
        <v>0</v>
      </c>
      <c r="AB29" s="98">
        <f>('2010-2016_Amazonia'!AB29+'2010-2016_Caatinga'!AB29+'2010-2016_Cerrado'!AB29+'2010-2016_MataAtlantica'!AB29+'2010-2016_Pampa'!AB29+'2010-2016_Pantanal'!AB29)</f>
        <v>0</v>
      </c>
      <c r="AC29" s="98">
        <f>('2010-2016_Amazonia'!AC29+'2010-2016_Caatinga'!AC29+'2010-2016_Cerrado'!AC29+'2010-2016_MataAtlantica'!AC29+'2010-2016_Pampa'!AC29+'2010-2016_Pantanal'!AC29)</f>
        <v>0</v>
      </c>
      <c r="AD29" s="44">
        <f t="shared" si="0"/>
        <v>-174.29651355170648</v>
      </c>
      <c r="AE29" s="45">
        <f t="shared" si="1"/>
        <v>-8.6973217189436798E-3</v>
      </c>
      <c r="AF29" s="43"/>
    </row>
    <row r="30" spans="1:32" ht="19.95" customHeight="1" x14ac:dyDescent="0.3">
      <c r="A30" s="51">
        <v>25</v>
      </c>
      <c r="B30" s="120"/>
      <c r="C30" s="58" t="s">
        <v>34</v>
      </c>
      <c r="D30" s="83">
        <f>('2010-2016_Amazonia'!D30+'2010-2016_Caatinga'!D30+'2010-2016_Cerrado'!D30+'2010-2016_MataAtlantica'!D30+'2010-2016_Pampa'!D30+'2010-2016_Pantanal'!D30)</f>
        <v>0</v>
      </c>
      <c r="E30" s="83">
        <f>('2010-2016_Amazonia'!E30+'2010-2016_Caatinga'!E30+'2010-2016_Cerrado'!E30+'2010-2016_MataAtlantica'!E30+'2010-2016_Pampa'!E30+'2010-2016_Pantanal'!E30)</f>
        <v>0</v>
      </c>
      <c r="F30" s="83">
        <f>('2010-2016_Amazonia'!F30+'2010-2016_Caatinga'!F30+'2010-2016_Cerrado'!F30+'2010-2016_MataAtlantica'!F30+'2010-2016_Pampa'!F30+'2010-2016_Pantanal'!F30)</f>
        <v>-10.3094055248174</v>
      </c>
      <c r="G30" s="83">
        <f>('2010-2016_Amazonia'!G30+'2010-2016_Caatinga'!G30+'2010-2016_Cerrado'!G30+'2010-2016_MataAtlantica'!G30+'2010-2016_Pampa'!G30+'2010-2016_Pantanal'!G30)</f>
        <v>-11.1736797854337</v>
      </c>
      <c r="H30" s="83">
        <f>('2010-2016_Amazonia'!H30+'2010-2016_Caatinga'!H30+'2010-2016_Cerrado'!H30+'2010-2016_MataAtlantica'!H30+'2010-2016_Pampa'!H30+'2010-2016_Pantanal'!H30)</f>
        <v>0</v>
      </c>
      <c r="I30" s="96">
        <f>('2010-2016_Amazonia'!I30+'2010-2016_Caatinga'!I30+'2010-2016_Cerrado'!I30+'2010-2016_MataAtlantica'!I30+'2010-2016_Pampa'!I30+'2010-2016_Pantanal'!I30)</f>
        <v>0</v>
      </c>
      <c r="J30" s="96">
        <f>('2010-2016_Amazonia'!J30+'2010-2016_Caatinga'!J30+'2010-2016_Cerrado'!J30+'2010-2016_MataAtlantica'!J30+'2010-2016_Pampa'!J30+'2010-2016_Pantanal'!J30)</f>
        <v>0</v>
      </c>
      <c r="K30" s="96">
        <f>('2010-2016_Amazonia'!K30+'2010-2016_Caatinga'!K30+'2010-2016_Cerrado'!K30+'2010-2016_MataAtlantica'!K30+'2010-2016_Pampa'!K30+'2010-2016_Pantanal'!K30)</f>
        <v>0</v>
      </c>
      <c r="L30" s="83">
        <f>('2010-2016_Amazonia'!L30+'2010-2016_Caatinga'!L30+'2010-2016_Cerrado'!L30+'2010-2016_MataAtlantica'!L30+'2010-2016_Pampa'!L30+'2010-2016_Pantanal'!L30)</f>
        <v>0</v>
      </c>
      <c r="M30" s="83">
        <f>('2010-2016_Amazonia'!M30+'2010-2016_Caatinga'!M30+'2010-2016_Cerrado'!M30+'2010-2016_MataAtlantica'!M30+'2010-2016_Pampa'!M30+'2010-2016_Pantanal'!M30)</f>
        <v>0</v>
      </c>
      <c r="N30" s="83">
        <f>('2010-2016_Amazonia'!N30+'2010-2016_Caatinga'!N30+'2010-2016_Cerrado'!N30+'2010-2016_MataAtlantica'!N30+'2010-2016_Pampa'!N30+'2010-2016_Pantanal'!N30)</f>
        <v>-0.439767156494</v>
      </c>
      <c r="O30" s="83">
        <f>('2010-2016_Amazonia'!O30+'2010-2016_Caatinga'!O30+'2010-2016_Cerrado'!O30+'2010-2016_MataAtlantica'!O30+'2010-2016_Pampa'!O30+'2010-2016_Pantanal'!O30)</f>
        <v>-54.072576521621599</v>
      </c>
      <c r="P30" s="83">
        <f>('2010-2016_Amazonia'!P30+'2010-2016_Caatinga'!P30+'2010-2016_Cerrado'!P30+'2010-2016_MataAtlantica'!P30+'2010-2016_Pampa'!P30+'2010-2016_Pantanal'!P30)</f>
        <v>0</v>
      </c>
      <c r="Q30" s="83">
        <f>('2010-2016_Amazonia'!Q30+'2010-2016_Caatinga'!Q30+'2010-2016_Cerrado'!Q30+'2010-2016_MataAtlantica'!Q30+'2010-2016_Pampa'!Q30+'2010-2016_Pantanal'!Q30)</f>
        <v>-8.2066695887200003E-2</v>
      </c>
      <c r="R30" s="83">
        <f>('2010-2016_Amazonia'!R30+'2010-2016_Caatinga'!R30+'2010-2016_Cerrado'!R30+'2010-2016_MataAtlantica'!R30+'2010-2016_Pampa'!R30+'2010-2016_Pantanal'!R30)</f>
        <v>0</v>
      </c>
      <c r="S30" s="83">
        <f>('2010-2016_Amazonia'!S30+'2010-2016_Caatinga'!S30+'2010-2016_Cerrado'!S30+'2010-2016_MataAtlantica'!S30+'2010-2016_Pampa'!S30+'2010-2016_Pantanal'!S30)</f>
        <v>0</v>
      </c>
      <c r="T30" s="83">
        <f>('2010-2016_Amazonia'!T30+'2010-2016_Caatinga'!T30+'2010-2016_Cerrado'!T30+'2010-2016_MataAtlantica'!T30+'2010-2016_Pampa'!T30+'2010-2016_Pantanal'!T30)</f>
        <v>0</v>
      </c>
      <c r="U30" s="83">
        <f>('2010-2016_Amazonia'!U30+'2010-2016_Caatinga'!U30+'2010-2016_Cerrado'!U30+'2010-2016_MataAtlantica'!U30+'2010-2016_Pampa'!U30+'2010-2016_Pantanal'!U30)</f>
        <v>0</v>
      </c>
      <c r="V30" s="83">
        <f>('2010-2016_Amazonia'!V30+'2010-2016_Caatinga'!V30+'2010-2016_Cerrado'!V30+'2010-2016_MataAtlantica'!V30+'2010-2016_Pampa'!V30+'2010-2016_Pantanal'!V30)</f>
        <v>0</v>
      </c>
      <c r="W30" s="98">
        <f>('2010-2016_Amazonia'!W30+'2010-2016_Caatinga'!W30+'2010-2016_Cerrado'!W30+'2010-2016_MataAtlantica'!W30+'2010-2016_Pampa'!W30+'2010-2016_Pantanal'!W30)</f>
        <v>0</v>
      </c>
      <c r="X30" s="98">
        <f>('2010-2016_Amazonia'!X30+'2010-2016_Caatinga'!X30+'2010-2016_Cerrado'!X30+'2010-2016_MataAtlantica'!X30+'2010-2016_Pampa'!X30+'2010-2016_Pantanal'!X30)</f>
        <v>0</v>
      </c>
      <c r="Y30" s="98">
        <f>('2010-2016_Amazonia'!Y30+'2010-2016_Caatinga'!Y30+'2010-2016_Cerrado'!Y30+'2010-2016_MataAtlantica'!Y30+'2010-2016_Pampa'!Y30+'2010-2016_Pantanal'!Y30)</f>
        <v>0</v>
      </c>
      <c r="Z30" s="98">
        <f>('2010-2016_Amazonia'!Z30+'2010-2016_Caatinga'!Z30+'2010-2016_Cerrado'!Z30+'2010-2016_MataAtlantica'!Z30+'2010-2016_Pampa'!Z30+'2010-2016_Pantanal'!Z30)</f>
        <v>0</v>
      </c>
      <c r="AA30" s="98">
        <f>('2010-2016_Amazonia'!AA30+'2010-2016_Caatinga'!AA30+'2010-2016_Cerrado'!AA30+'2010-2016_MataAtlantica'!AA30+'2010-2016_Pampa'!AA30+'2010-2016_Pantanal'!AA30)</f>
        <v>0</v>
      </c>
      <c r="AB30" s="97">
        <f>('2010-2016_Amazonia'!AB30+'2010-2016_Caatinga'!AB30+'2010-2016_Cerrado'!AB30+'2010-2016_MataAtlantica'!AB30+'2010-2016_Pampa'!AB30+'2010-2016_Pantanal'!AB30)</f>
        <v>0</v>
      </c>
      <c r="AC30" s="98">
        <f>('2010-2016_Amazonia'!AC30+'2010-2016_Caatinga'!AC30+'2010-2016_Cerrado'!AC30+'2010-2016_MataAtlantica'!AC30+'2010-2016_Pampa'!AC30+'2010-2016_Pantanal'!AC30)</f>
        <v>0</v>
      </c>
      <c r="AD30" s="44">
        <f t="shared" si="0"/>
        <v>-76.077495684253904</v>
      </c>
      <c r="AE30" s="45">
        <f t="shared" si="1"/>
        <v>-3.7962346007639194E-3</v>
      </c>
      <c r="AF30" s="43"/>
    </row>
    <row r="31" spans="1:32" ht="19.95" customHeight="1" x14ac:dyDescent="0.3">
      <c r="A31" s="51">
        <v>26</v>
      </c>
      <c r="B31" s="120"/>
      <c r="C31" s="58" t="s">
        <v>35</v>
      </c>
      <c r="D31" s="83">
        <f>('2010-2016_Amazonia'!D31+'2010-2016_Caatinga'!D31+'2010-2016_Cerrado'!D31+'2010-2016_MataAtlantica'!D31+'2010-2016_Pampa'!D31+'2010-2016_Pantanal'!D31)</f>
        <v>0</v>
      </c>
      <c r="E31" s="83">
        <f>('2010-2016_Amazonia'!E31+'2010-2016_Caatinga'!E31+'2010-2016_Cerrado'!E31+'2010-2016_MataAtlantica'!E31+'2010-2016_Pampa'!E31+'2010-2016_Pantanal'!E31)</f>
        <v>0</v>
      </c>
      <c r="F31" s="83">
        <f>('2010-2016_Amazonia'!F31+'2010-2016_Caatinga'!F31+'2010-2016_Cerrado'!F31+'2010-2016_MataAtlantica'!F31+'2010-2016_Pampa'!F31+'2010-2016_Pantanal'!F31)</f>
        <v>0</v>
      </c>
      <c r="G31" s="83">
        <f>('2010-2016_Amazonia'!G31+'2010-2016_Caatinga'!G31+'2010-2016_Cerrado'!G31+'2010-2016_MataAtlantica'!G31+'2010-2016_Pampa'!G31+'2010-2016_Pantanal'!G31)</f>
        <v>0</v>
      </c>
      <c r="H31" s="83">
        <f>('2010-2016_Amazonia'!H31+'2010-2016_Caatinga'!H31+'2010-2016_Cerrado'!H31+'2010-2016_MataAtlantica'!H31+'2010-2016_Pampa'!H31+'2010-2016_Pantanal'!H31)</f>
        <v>0</v>
      </c>
      <c r="I31" s="96">
        <f>('2010-2016_Amazonia'!I31+'2010-2016_Caatinga'!I31+'2010-2016_Cerrado'!I31+'2010-2016_MataAtlantica'!I31+'2010-2016_Pampa'!I31+'2010-2016_Pantanal'!I31)</f>
        <v>0</v>
      </c>
      <c r="J31" s="96">
        <f>('2010-2016_Amazonia'!J31+'2010-2016_Caatinga'!J31+'2010-2016_Cerrado'!J31+'2010-2016_MataAtlantica'!J31+'2010-2016_Pampa'!J31+'2010-2016_Pantanal'!J31)</f>
        <v>0</v>
      </c>
      <c r="K31" s="96">
        <f>('2010-2016_Amazonia'!K31+'2010-2016_Caatinga'!K31+'2010-2016_Cerrado'!K31+'2010-2016_MataAtlantica'!K31+'2010-2016_Pampa'!K31+'2010-2016_Pantanal'!K31)</f>
        <v>0</v>
      </c>
      <c r="L31" s="83">
        <f>('2010-2016_Amazonia'!L31+'2010-2016_Caatinga'!L31+'2010-2016_Cerrado'!L31+'2010-2016_MataAtlantica'!L31+'2010-2016_Pampa'!L31+'2010-2016_Pantanal'!L31)</f>
        <v>0</v>
      </c>
      <c r="M31" s="83">
        <f>('2010-2016_Amazonia'!M31+'2010-2016_Caatinga'!M31+'2010-2016_Cerrado'!M31+'2010-2016_MataAtlantica'!M31+'2010-2016_Pampa'!M31+'2010-2016_Pantanal'!M31)</f>
        <v>0</v>
      </c>
      <c r="N31" s="83">
        <f>('2010-2016_Amazonia'!N31+'2010-2016_Caatinga'!N31+'2010-2016_Cerrado'!N31+'2010-2016_MataAtlantica'!N31+'2010-2016_Pampa'!N31+'2010-2016_Pantanal'!N31)</f>
        <v>0</v>
      </c>
      <c r="O31" s="83">
        <f>('2010-2016_Amazonia'!O31+'2010-2016_Caatinga'!O31+'2010-2016_Cerrado'!O31+'2010-2016_MataAtlantica'!O31+'2010-2016_Pampa'!O31+'2010-2016_Pantanal'!O31)</f>
        <v>0</v>
      </c>
      <c r="P31" s="83">
        <f>('2010-2016_Amazonia'!P31+'2010-2016_Caatinga'!P31+'2010-2016_Cerrado'!P31+'2010-2016_MataAtlantica'!P31+'2010-2016_Pampa'!P31+'2010-2016_Pantanal'!P31)</f>
        <v>0</v>
      </c>
      <c r="Q31" s="83">
        <f>('2010-2016_Amazonia'!Q31+'2010-2016_Caatinga'!Q31+'2010-2016_Cerrado'!Q31+'2010-2016_MataAtlantica'!Q31+'2010-2016_Pampa'!Q31+'2010-2016_Pantanal'!Q31)</f>
        <v>0</v>
      </c>
      <c r="R31" s="83">
        <f>('2010-2016_Amazonia'!R31+'2010-2016_Caatinga'!R31+'2010-2016_Cerrado'!R31+'2010-2016_MataAtlantica'!R31+'2010-2016_Pampa'!R31+'2010-2016_Pantanal'!R31)</f>
        <v>0</v>
      </c>
      <c r="S31" s="83">
        <f>('2010-2016_Amazonia'!S31+'2010-2016_Caatinga'!S31+'2010-2016_Cerrado'!S31+'2010-2016_MataAtlantica'!S31+'2010-2016_Pampa'!S31+'2010-2016_Pantanal'!S31)</f>
        <v>0</v>
      </c>
      <c r="T31" s="83">
        <f>('2010-2016_Amazonia'!T31+'2010-2016_Caatinga'!T31+'2010-2016_Cerrado'!T31+'2010-2016_MataAtlantica'!T31+'2010-2016_Pampa'!T31+'2010-2016_Pantanal'!T31)</f>
        <v>0</v>
      </c>
      <c r="U31" s="83">
        <f>('2010-2016_Amazonia'!U31+'2010-2016_Caatinga'!U31+'2010-2016_Cerrado'!U31+'2010-2016_MataAtlantica'!U31+'2010-2016_Pampa'!U31+'2010-2016_Pantanal'!U31)</f>
        <v>0</v>
      </c>
      <c r="V31" s="83">
        <f>('2010-2016_Amazonia'!V31+'2010-2016_Caatinga'!V31+'2010-2016_Cerrado'!V31+'2010-2016_MataAtlantica'!V31+'2010-2016_Pampa'!V31+'2010-2016_Pantanal'!V31)</f>
        <v>0</v>
      </c>
      <c r="W31" s="98">
        <f>('2010-2016_Amazonia'!W31+'2010-2016_Caatinga'!W31+'2010-2016_Cerrado'!W31+'2010-2016_MataAtlantica'!W31+'2010-2016_Pampa'!W31+'2010-2016_Pantanal'!W31)</f>
        <v>0</v>
      </c>
      <c r="X31" s="98">
        <f>('2010-2016_Amazonia'!X31+'2010-2016_Caatinga'!X31+'2010-2016_Cerrado'!X31+'2010-2016_MataAtlantica'!X31+'2010-2016_Pampa'!X31+'2010-2016_Pantanal'!X31)</f>
        <v>0</v>
      </c>
      <c r="Y31" s="98">
        <f>('2010-2016_Amazonia'!Y31+'2010-2016_Caatinga'!Y31+'2010-2016_Cerrado'!Y31+'2010-2016_MataAtlantica'!Y31+'2010-2016_Pampa'!Y31+'2010-2016_Pantanal'!Y31)</f>
        <v>0</v>
      </c>
      <c r="Z31" s="98">
        <f>('2010-2016_Amazonia'!Z31+'2010-2016_Caatinga'!Z31+'2010-2016_Cerrado'!Z31+'2010-2016_MataAtlantica'!Z31+'2010-2016_Pampa'!Z31+'2010-2016_Pantanal'!Z31)</f>
        <v>0</v>
      </c>
      <c r="AA31" s="98">
        <f>('2010-2016_Amazonia'!AA31+'2010-2016_Caatinga'!AA31+'2010-2016_Cerrado'!AA31+'2010-2016_MataAtlantica'!AA31+'2010-2016_Pampa'!AA31+'2010-2016_Pantanal'!AA31)</f>
        <v>0</v>
      </c>
      <c r="AB31" s="98">
        <f>('2010-2016_Amazonia'!AB31+'2010-2016_Caatinga'!AB31+'2010-2016_Cerrado'!AB31+'2010-2016_MataAtlantica'!AB31+'2010-2016_Pampa'!AB31+'2010-2016_Pantanal'!AB31)</f>
        <v>0</v>
      </c>
      <c r="AC31" s="97">
        <f>('2010-2016_Amazonia'!AC31+'2010-2016_Caatinga'!AC31+'2010-2016_Cerrado'!AC31+'2010-2016_MataAtlantica'!AC31+'2010-2016_Pampa'!AC31+'2010-2016_Pantanal'!AC31)</f>
        <v>0</v>
      </c>
      <c r="AD31" s="44">
        <f t="shared" si="0"/>
        <v>0</v>
      </c>
      <c r="AE31" s="45">
        <f t="shared" si="1"/>
        <v>0</v>
      </c>
      <c r="AF31" s="43"/>
    </row>
    <row r="32" spans="1:32" ht="19.95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-2089217.9085480226</v>
      </c>
      <c r="F32" s="46">
        <f t="shared" si="2"/>
        <v>117586.47148697746</v>
      </c>
      <c r="G32" s="46">
        <f t="shared" si="2"/>
        <v>-197711.77883283808</v>
      </c>
      <c r="H32" s="46">
        <f t="shared" si="2"/>
        <v>62346.530939629651</v>
      </c>
      <c r="I32" s="46">
        <f t="shared" ref="I32:K32" si="3">SUM(I6:I31)</f>
        <v>0</v>
      </c>
      <c r="J32" s="46">
        <f t="shared" si="3"/>
        <v>-95635.98325709191</v>
      </c>
      <c r="K32" s="46">
        <f t="shared" si="3"/>
        <v>5210.9380017859594</v>
      </c>
      <c r="L32" s="46">
        <f t="shared" si="2"/>
        <v>0</v>
      </c>
      <c r="M32" s="46">
        <f t="shared" si="2"/>
        <v>-28947.094514042808</v>
      </c>
      <c r="N32" s="46">
        <f t="shared" si="2"/>
        <v>1584.4058473366899</v>
      </c>
      <c r="O32" s="46">
        <f t="shared" si="2"/>
        <v>3278223.957716295</v>
      </c>
      <c r="P32" s="46">
        <f t="shared" si="2"/>
        <v>16517.719413782965</v>
      </c>
      <c r="Q32" s="46">
        <f t="shared" si="2"/>
        <v>713712.99731693347</v>
      </c>
      <c r="R32" s="46">
        <f t="shared" si="2"/>
        <v>31287.144029533792</v>
      </c>
      <c r="S32" s="46">
        <f t="shared" si="2"/>
        <v>77834.715196230245</v>
      </c>
      <c r="T32" s="46">
        <f t="shared" si="2"/>
        <v>27599.393482706586</v>
      </c>
      <c r="U32" s="46">
        <f t="shared" si="2"/>
        <v>0</v>
      </c>
      <c r="V32" s="46">
        <f t="shared" si="2"/>
        <v>42562.452422743852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35907.471143746501</v>
      </c>
      <c r="AB32" s="46">
        <f t="shared" si="2"/>
        <v>5163.705824783141</v>
      </c>
      <c r="AC32" s="46">
        <f t="shared" si="2"/>
        <v>0</v>
      </c>
      <c r="AD32" s="62">
        <f t="shared" si="2"/>
        <v>2004025.1376704897</v>
      </c>
      <c r="AE32" s="47"/>
      <c r="AF32" s="43"/>
    </row>
    <row r="33" spans="1:32" ht="19.95" customHeight="1" x14ac:dyDescent="0.35">
      <c r="A33" s="69"/>
      <c r="B33" s="113" t="str">
        <f>AE3</f>
        <v>% do Brasil</v>
      </c>
      <c r="C33" s="113"/>
      <c r="D33" s="63">
        <f t="shared" ref="D33:AC33" si="4">D32/$AD$32*100</f>
        <v>0</v>
      </c>
      <c r="E33" s="63">
        <f t="shared" si="4"/>
        <v>-104.25108294682184</v>
      </c>
      <c r="F33" s="63">
        <f t="shared" si="4"/>
        <v>5.8675147969282371</v>
      </c>
      <c r="G33" s="63">
        <f t="shared" si="4"/>
        <v>-9.8657334739154692</v>
      </c>
      <c r="H33" s="63">
        <f t="shared" si="4"/>
        <v>3.1110653138863436</v>
      </c>
      <c r="I33" s="63">
        <f t="shared" si="4"/>
        <v>0</v>
      </c>
      <c r="J33" s="63">
        <f t="shared" si="4"/>
        <v>-4.772194792339814</v>
      </c>
      <c r="K33" s="63">
        <f t="shared" si="4"/>
        <v>0.26002358472624926</v>
      </c>
      <c r="L33" s="63">
        <f t="shared" si="4"/>
        <v>0</v>
      </c>
      <c r="M33" s="63">
        <f t="shared" si="4"/>
        <v>-1.4444476753266362</v>
      </c>
      <c r="N33" s="63">
        <f t="shared" si="4"/>
        <v>7.9061176307320583E-2</v>
      </c>
      <c r="O33" s="63">
        <f t="shared" si="4"/>
        <v>163.58197789509538</v>
      </c>
      <c r="P33" s="63">
        <f t="shared" si="4"/>
        <v>0.82422715680020953</v>
      </c>
      <c r="Q33" s="63">
        <f t="shared" si="4"/>
        <v>35.613974291089221</v>
      </c>
      <c r="R33" s="63">
        <f t="shared" si="4"/>
        <v>1.5612151485236587</v>
      </c>
      <c r="S33" s="63">
        <f t="shared" si="4"/>
        <v>3.8839191052616502</v>
      </c>
      <c r="T33" s="63">
        <f t="shared" si="4"/>
        <v>1.3771979684241165</v>
      </c>
      <c r="U33" s="63">
        <f t="shared" si="4"/>
        <v>0</v>
      </c>
      <c r="V33" s="63">
        <f t="shared" si="4"/>
        <v>2.123848230377944</v>
      </c>
      <c r="W33" s="63">
        <f t="shared" si="4"/>
        <v>0</v>
      </c>
      <c r="X33" s="63">
        <f t="shared" si="4"/>
        <v>0</v>
      </c>
      <c r="Y33" s="63">
        <f t="shared" si="4"/>
        <v>0</v>
      </c>
      <c r="Z33" s="63">
        <f t="shared" si="4"/>
        <v>0</v>
      </c>
      <c r="AA33" s="63">
        <f t="shared" si="4"/>
        <v>1.7917675017532917</v>
      </c>
      <c r="AB33" s="63">
        <f t="shared" si="4"/>
        <v>0.25766671923015466</v>
      </c>
      <c r="AC33" s="63">
        <f t="shared" si="4"/>
        <v>0</v>
      </c>
      <c r="AD33" s="64"/>
      <c r="AE33" s="64"/>
      <c r="AF33" s="43"/>
    </row>
    <row r="34" spans="1:32" x14ac:dyDescent="0.3">
      <c r="A34" s="41"/>
      <c r="B34" s="4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/>
    </row>
    <row r="35" spans="1:32" x14ac:dyDescent="0.3">
      <c r="A35" s="41"/>
      <c r="B35" s="4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/>
    </row>
    <row r="36" spans="1:32" x14ac:dyDescent="0.3">
      <c r="A36" s="41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3"/>
    </row>
    <row r="37" spans="1:32" x14ac:dyDescent="0.3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3"/>
    </row>
    <row r="38" spans="1:32" x14ac:dyDescent="0.3">
      <c r="A38" s="41"/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3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rintOptions horizontalCentered="1" verticalCentered="1"/>
  <pageMargins left="0.19685039370078741" right="0.19685039370078741" top="0.39370078740157483" bottom="0.78740157480314965" header="0.78740157480314965" footer="0.78740157480314965"/>
  <pageSetup paperSize="9" scale="29" firstPageNumber="0" orientation="landscape" r:id="rId1"/>
  <headerFooter>
    <oddHeader>&amp;L&amp;"-,Negrito"&amp;14BRASIL - EMISSÕES LÍQUIDAS&amp;C&amp;"Times New Roman,Negrito"&amp;14&amp;A</oddHeader>
    <oddFooter>&amp;L&amp;F&amp;C&amp;"Times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9"/>
  <sheetViews>
    <sheetView showGridLines="0" zoomScale="55" zoomScaleNormal="55" workbookViewId="0">
      <selection activeCell="AK23" sqref="AK23"/>
    </sheetView>
  </sheetViews>
  <sheetFormatPr defaultColWidth="8.77734375" defaultRowHeight="14.4" x14ac:dyDescent="0.3"/>
  <cols>
    <col min="1" max="1" width="8.77734375" style="1"/>
    <col min="2" max="2" width="8.77734375" style="2"/>
    <col min="3" max="3" width="8.77734375" style="3"/>
    <col min="4" max="4" width="6.33203125" style="2" bestFit="1" customWidth="1"/>
    <col min="5" max="5" width="15" style="2" bestFit="1" customWidth="1"/>
    <col min="6" max="6" width="11.5546875" style="2" bestFit="1" customWidth="1"/>
    <col min="7" max="8" width="10.6640625" style="2" bestFit="1" customWidth="1"/>
    <col min="9" max="9" width="9.44140625" style="2" bestFit="1" customWidth="1"/>
    <col min="10" max="10" width="11.5546875" style="2" bestFit="1" customWidth="1"/>
    <col min="11" max="11" width="10" style="2" bestFit="1" customWidth="1"/>
    <col min="12" max="12" width="6.88671875" style="2" bestFit="1" customWidth="1"/>
    <col min="13" max="13" width="11.5546875" style="2" bestFit="1" customWidth="1"/>
    <col min="14" max="14" width="7.44140625" style="2" bestFit="1" customWidth="1"/>
    <col min="15" max="15" width="14.33203125" style="2" bestFit="1" customWidth="1"/>
    <col min="16" max="16" width="6.21875" style="2" bestFit="1" customWidth="1"/>
    <col min="17" max="17" width="11.88671875" style="2" bestFit="1" customWidth="1"/>
    <col min="18" max="18" width="5.6640625" style="2" bestFit="1" customWidth="1"/>
    <col min="19" max="19" width="8.21875" style="2" bestFit="1" customWidth="1"/>
    <col min="20" max="20" width="14.5546875" style="2" bestFit="1" customWidth="1"/>
    <col min="21" max="21" width="5" style="2" bestFit="1" customWidth="1"/>
    <col min="22" max="22" width="9.44140625" style="2" bestFit="1" customWidth="1"/>
    <col min="23" max="23" width="8.21875" style="2" bestFit="1" customWidth="1"/>
    <col min="24" max="24" width="6.6640625" style="2" bestFit="1" customWidth="1"/>
    <col min="25" max="25" width="8.21875" style="2" bestFit="1" customWidth="1"/>
    <col min="26" max="26" width="6.6640625" style="2" bestFit="1" customWidth="1"/>
    <col min="27" max="27" width="10.6640625" style="2" bestFit="1" customWidth="1"/>
    <col min="28" max="28" width="7.44140625" style="2" bestFit="1" customWidth="1"/>
    <col min="29" max="29" width="5" style="2" bestFit="1" customWidth="1"/>
    <col min="30" max="30" width="15" style="2" bestFit="1" customWidth="1"/>
    <col min="31" max="31" width="15.21875" style="2" bestFit="1" customWidth="1"/>
    <col min="32" max="32" width="8.77734375" style="2"/>
    <col min="33" max="16384" width="8.77734375" style="1"/>
  </cols>
  <sheetData>
    <row r="1" spans="1:31" ht="16.2" x14ac:dyDescent="0.3"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4">
        <v>17</v>
      </c>
      <c r="U1" s="4">
        <v>18</v>
      </c>
      <c r="V1" s="4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</row>
    <row r="2" spans="1:31" ht="22.8" customHeight="1" x14ac:dyDescent="0.3">
      <c r="B2" s="122" t="s">
        <v>41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pans="1:31" ht="16.2" x14ac:dyDescent="0.3">
      <c r="B3" s="122" t="s">
        <v>0</v>
      </c>
      <c r="C3" s="122"/>
      <c r="D3" s="123" t="s">
        <v>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2" t="s">
        <v>42</v>
      </c>
      <c r="AE3" s="124" t="s">
        <v>3</v>
      </c>
    </row>
    <row r="4" spans="1:31" ht="32.4" x14ac:dyDescent="0.3">
      <c r="B4" s="122"/>
      <c r="C4" s="122"/>
      <c r="D4" s="125" t="s">
        <v>4</v>
      </c>
      <c r="E4" s="125"/>
      <c r="F4" s="125"/>
      <c r="G4" s="125"/>
      <c r="H4" s="125"/>
      <c r="I4" s="126" t="s">
        <v>5</v>
      </c>
      <c r="J4" s="127"/>
      <c r="K4" s="127"/>
      <c r="L4" s="127"/>
      <c r="M4" s="127"/>
      <c r="N4" s="127"/>
      <c r="O4" s="127"/>
      <c r="P4" s="128"/>
      <c r="Q4" s="129" t="s">
        <v>6</v>
      </c>
      <c r="R4" s="129"/>
      <c r="S4" s="129"/>
      <c r="T4" s="5" t="s">
        <v>7</v>
      </c>
      <c r="U4" s="130" t="s">
        <v>8</v>
      </c>
      <c r="V4" s="130"/>
      <c r="W4" s="131" t="s">
        <v>9</v>
      </c>
      <c r="X4" s="131"/>
      <c r="Y4" s="131"/>
      <c r="Z4" s="131"/>
      <c r="AA4" s="131"/>
      <c r="AB4" s="131"/>
      <c r="AC4" s="131"/>
      <c r="AD4" s="122"/>
      <c r="AE4" s="124"/>
    </row>
    <row r="5" spans="1:31" ht="16.2" x14ac:dyDescent="0.3">
      <c r="B5" s="122"/>
      <c r="C5" s="122"/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7" t="s">
        <v>15</v>
      </c>
      <c r="J5" s="7" t="s">
        <v>16</v>
      </c>
      <c r="K5" s="7" t="s">
        <v>17</v>
      </c>
      <c r="L5" s="8" t="s">
        <v>18</v>
      </c>
      <c r="M5" s="8" t="s">
        <v>19</v>
      </c>
      <c r="N5" s="8" t="s">
        <v>20</v>
      </c>
      <c r="O5" s="8" t="s">
        <v>21</v>
      </c>
      <c r="P5" s="8" t="s">
        <v>22</v>
      </c>
      <c r="Q5" s="9" t="s">
        <v>23</v>
      </c>
      <c r="R5" s="9" t="s">
        <v>24</v>
      </c>
      <c r="S5" s="9" t="s">
        <v>25</v>
      </c>
      <c r="T5" s="5" t="s">
        <v>26</v>
      </c>
      <c r="U5" s="10" t="s">
        <v>27</v>
      </c>
      <c r="V5" s="10" t="s">
        <v>28</v>
      </c>
      <c r="W5" s="11" t="s">
        <v>29</v>
      </c>
      <c r="X5" s="11" t="s">
        <v>30</v>
      </c>
      <c r="Y5" s="11" t="s">
        <v>31</v>
      </c>
      <c r="Z5" s="11" t="s">
        <v>32</v>
      </c>
      <c r="AA5" s="11" t="s">
        <v>33</v>
      </c>
      <c r="AB5" s="11" t="s">
        <v>34</v>
      </c>
      <c r="AC5" s="11" t="s">
        <v>35</v>
      </c>
      <c r="AD5" s="122"/>
      <c r="AE5" s="124"/>
    </row>
    <row r="6" spans="1:31" ht="16.2" x14ac:dyDescent="0.3">
      <c r="A6" s="4">
        <v>1</v>
      </c>
      <c r="B6" s="133" t="s">
        <v>4</v>
      </c>
      <c r="C6" s="6" t="s">
        <v>10</v>
      </c>
      <c r="D6" s="12">
        <v>0</v>
      </c>
      <c r="E6" s="13">
        <v>-188694.603267039</v>
      </c>
      <c r="F6" s="13">
        <v>36465.549214571103</v>
      </c>
      <c r="G6" s="13">
        <v>10925.415365192301</v>
      </c>
      <c r="H6" s="13">
        <v>65902.448138506705</v>
      </c>
      <c r="I6" s="14"/>
      <c r="J6" s="14"/>
      <c r="K6" s="14"/>
      <c r="L6" s="14"/>
      <c r="M6" s="14"/>
      <c r="N6" s="14"/>
      <c r="O6" s="14">
        <v>2972621.0305953301</v>
      </c>
      <c r="P6" s="14"/>
      <c r="Q6" s="14">
        <v>59483.306096415901</v>
      </c>
      <c r="R6" s="14"/>
      <c r="S6" s="14"/>
      <c r="T6" s="14">
        <v>2907.7610137382599</v>
      </c>
      <c r="U6" s="14">
        <v>0</v>
      </c>
      <c r="V6" s="14">
        <v>3223.2232907933799</v>
      </c>
      <c r="W6" s="14"/>
      <c r="X6" s="14"/>
      <c r="Y6" s="14"/>
      <c r="Z6" s="14"/>
      <c r="AA6" s="14">
        <v>6779.6635342855197</v>
      </c>
      <c r="AB6" s="14">
        <v>507.15208119680301</v>
      </c>
      <c r="AC6" s="14">
        <v>0</v>
      </c>
      <c r="AD6" s="15">
        <f t="shared" ref="AD6:AD31" si="0">SUM(D6:AC6)</f>
        <v>2970120.9460629914</v>
      </c>
      <c r="AE6" s="16">
        <f>AD6/$AD$32*100</f>
        <v>122.28235800696075</v>
      </c>
    </row>
    <row r="7" spans="1:31" ht="16.2" x14ac:dyDescent="0.3">
      <c r="A7" s="4">
        <v>2</v>
      </c>
      <c r="B7" s="133"/>
      <c r="C7" s="6" t="s">
        <v>11</v>
      </c>
      <c r="D7" s="13"/>
      <c r="E7" s="12">
        <v>-1273246.2399560199</v>
      </c>
      <c r="F7" s="13">
        <v>3090.3832744685101</v>
      </c>
      <c r="G7" s="13">
        <v>50.898676523474897</v>
      </c>
      <c r="H7" s="13">
        <v>3590.3002325726002</v>
      </c>
      <c r="I7" s="14"/>
      <c r="J7" s="14"/>
      <c r="K7" s="14"/>
      <c r="L7" s="14"/>
      <c r="M7" s="14"/>
      <c r="N7" s="14"/>
      <c r="O7" s="14">
        <v>211716.614373283</v>
      </c>
      <c r="P7" s="14"/>
      <c r="Q7" s="14">
        <v>878.11511812041294</v>
      </c>
      <c r="R7" s="14"/>
      <c r="S7" s="14"/>
      <c r="T7" s="14">
        <v>380.62924969637601</v>
      </c>
      <c r="U7" s="14">
        <v>0</v>
      </c>
      <c r="V7" s="14">
        <v>390.10731640687999</v>
      </c>
      <c r="W7" s="14"/>
      <c r="X7" s="14"/>
      <c r="Y7" s="14"/>
      <c r="Z7" s="14"/>
      <c r="AA7" s="14">
        <v>3085.2501707905499</v>
      </c>
      <c r="AB7" s="14"/>
      <c r="AC7" s="14">
        <v>0</v>
      </c>
      <c r="AD7" s="15">
        <f t="shared" si="0"/>
        <v>-1050063.9415441579</v>
      </c>
      <c r="AE7" s="16">
        <f t="shared" ref="AE7:AE31" si="1">AD7/$AD$32*100</f>
        <v>-43.232008784123018</v>
      </c>
    </row>
    <row r="8" spans="1:31" ht="16.2" x14ac:dyDescent="0.3">
      <c r="A8" s="4">
        <v>3</v>
      </c>
      <c r="B8" s="133"/>
      <c r="C8" s="6" t="s">
        <v>12</v>
      </c>
      <c r="D8" s="13"/>
      <c r="E8" s="13"/>
      <c r="F8" s="12">
        <v>0</v>
      </c>
      <c r="G8" s="13">
        <v>2904.3902210545002</v>
      </c>
      <c r="H8" s="13">
        <v>527.12785856769005</v>
      </c>
      <c r="I8" s="14"/>
      <c r="J8" s="14"/>
      <c r="K8" s="14"/>
      <c r="L8" s="14"/>
      <c r="M8" s="14"/>
      <c r="N8" s="14"/>
      <c r="O8" s="14">
        <v>380522.34253629</v>
      </c>
      <c r="P8" s="14"/>
      <c r="Q8" s="14">
        <v>12895.456780018299</v>
      </c>
      <c r="R8" s="14"/>
      <c r="S8" s="14"/>
      <c r="T8" s="14">
        <v>665.79041059815404</v>
      </c>
      <c r="U8" s="14">
        <v>0</v>
      </c>
      <c r="V8" s="14">
        <v>284.03773995731302</v>
      </c>
      <c r="W8" s="14"/>
      <c r="X8" s="14"/>
      <c r="Y8" s="14"/>
      <c r="Z8" s="14"/>
      <c r="AA8" s="14">
        <v>583.04448741145097</v>
      </c>
      <c r="AB8" s="14">
        <v>2.2061608576195</v>
      </c>
      <c r="AC8" s="14">
        <v>0</v>
      </c>
      <c r="AD8" s="15">
        <f t="shared" si="0"/>
        <v>398384.39619475504</v>
      </c>
      <c r="AE8" s="16">
        <f t="shared" si="1"/>
        <v>16.401818055405464</v>
      </c>
    </row>
    <row r="9" spans="1:31" ht="16.2" x14ac:dyDescent="0.3">
      <c r="A9" s="4">
        <v>4</v>
      </c>
      <c r="B9" s="133"/>
      <c r="C9" s="6" t="s">
        <v>13</v>
      </c>
      <c r="D9" s="13"/>
      <c r="E9" s="13"/>
      <c r="F9" s="13">
        <v>1235.98431628412</v>
      </c>
      <c r="G9" s="12">
        <v>0</v>
      </c>
      <c r="H9" s="13"/>
      <c r="I9" s="14"/>
      <c r="J9" s="14"/>
      <c r="K9" s="14">
        <v>466.99617906994501</v>
      </c>
      <c r="L9" s="14"/>
      <c r="M9" s="14"/>
      <c r="N9" s="14">
        <v>3.8396916936709999</v>
      </c>
      <c r="O9" s="14">
        <v>464.96223355834701</v>
      </c>
      <c r="P9" s="14"/>
      <c r="Q9" s="14">
        <v>190.584519280188</v>
      </c>
      <c r="R9" s="14"/>
      <c r="S9" s="14"/>
      <c r="T9" s="14">
        <v>1.3669181431149</v>
      </c>
      <c r="U9" s="14">
        <v>0</v>
      </c>
      <c r="V9" s="14">
        <v>5.2980683689371997</v>
      </c>
      <c r="W9" s="14"/>
      <c r="X9" s="14"/>
      <c r="Y9" s="14"/>
      <c r="Z9" s="14"/>
      <c r="AA9" s="14">
        <v>0.7566495960795</v>
      </c>
      <c r="AB9" s="14"/>
      <c r="AC9" s="14">
        <v>0</v>
      </c>
      <c r="AD9" s="15">
        <f t="shared" si="0"/>
        <v>2369.7885759944029</v>
      </c>
      <c r="AE9" s="16">
        <f t="shared" si="1"/>
        <v>9.7566173335355957E-2</v>
      </c>
    </row>
    <row r="10" spans="1:31" ht="16.2" x14ac:dyDescent="0.3">
      <c r="A10" s="4">
        <v>5</v>
      </c>
      <c r="B10" s="133"/>
      <c r="C10" s="6" t="s">
        <v>14</v>
      </c>
      <c r="D10" s="13"/>
      <c r="E10" s="13"/>
      <c r="F10" s="13">
        <v>-30418.642036613601</v>
      </c>
      <c r="G10" s="13">
        <v>254.40870598838401</v>
      </c>
      <c r="H10" s="12">
        <v>11902.487589853799</v>
      </c>
      <c r="I10" s="14"/>
      <c r="J10" s="14"/>
      <c r="K10" s="14"/>
      <c r="L10" s="14"/>
      <c r="M10" s="14"/>
      <c r="N10" s="14"/>
      <c r="O10" s="14">
        <v>29420.5974803959</v>
      </c>
      <c r="P10" s="14"/>
      <c r="Q10" s="14">
        <v>1821.92429367872</v>
      </c>
      <c r="R10" s="14"/>
      <c r="S10" s="14"/>
      <c r="T10" s="14"/>
      <c r="U10" s="14">
        <v>0</v>
      </c>
      <c r="V10" s="14">
        <v>1.7790674129170001</v>
      </c>
      <c r="W10" s="17"/>
      <c r="X10" s="17"/>
      <c r="Y10" s="17"/>
      <c r="Z10" s="17"/>
      <c r="AA10" s="17">
        <v>308.38799215900099</v>
      </c>
      <c r="AB10" s="17"/>
      <c r="AC10" s="17">
        <v>0</v>
      </c>
      <c r="AD10" s="15">
        <f t="shared" si="0"/>
        <v>13290.943092875121</v>
      </c>
      <c r="AE10" s="16">
        <f t="shared" si="1"/>
        <v>0.54719921883565914</v>
      </c>
    </row>
    <row r="11" spans="1:31" ht="16.2" x14ac:dyDescent="0.3">
      <c r="A11" s="4">
        <v>6</v>
      </c>
      <c r="B11" s="134" t="s">
        <v>5</v>
      </c>
      <c r="C11" s="7" t="s">
        <v>15</v>
      </c>
      <c r="D11" s="14"/>
      <c r="E11" s="14"/>
      <c r="F11" s="14"/>
      <c r="G11" s="14">
        <v>1675.5903064701899</v>
      </c>
      <c r="H11" s="14"/>
      <c r="I11" s="18">
        <v>0</v>
      </c>
      <c r="J11" s="19">
        <v>-2825.8345418653698</v>
      </c>
      <c r="K11" s="19">
        <v>27.7276457184714</v>
      </c>
      <c r="L11" s="20"/>
      <c r="M11" s="20"/>
      <c r="N11" s="20"/>
      <c r="O11" s="20">
        <v>57892.747504819199</v>
      </c>
      <c r="P11" s="20"/>
      <c r="Q11" s="14">
        <v>1185.5077445279801</v>
      </c>
      <c r="R11" s="14"/>
      <c r="S11" s="14"/>
      <c r="T11" s="14">
        <v>121.858262420046</v>
      </c>
      <c r="U11" s="14">
        <v>0</v>
      </c>
      <c r="V11" s="21">
        <v>17.9138453318721</v>
      </c>
      <c r="W11" s="14"/>
      <c r="X11" s="14"/>
      <c r="Y11" s="14"/>
      <c r="Z11" s="14"/>
      <c r="AA11" s="14">
        <v>137.70026090100001</v>
      </c>
      <c r="AB11" s="14"/>
      <c r="AC11" s="14">
        <v>0</v>
      </c>
      <c r="AD11" s="22">
        <f t="shared" si="0"/>
        <v>58233.211028323392</v>
      </c>
      <c r="AE11" s="16">
        <f t="shared" si="1"/>
        <v>2.3975098954469689</v>
      </c>
    </row>
    <row r="12" spans="1:31" ht="16.2" x14ac:dyDescent="0.3">
      <c r="A12" s="4">
        <v>7</v>
      </c>
      <c r="B12" s="135"/>
      <c r="C12" s="7" t="s">
        <v>16</v>
      </c>
      <c r="D12" s="14"/>
      <c r="E12" s="14"/>
      <c r="F12" s="14"/>
      <c r="G12" s="14">
        <v>4.4837312568299001</v>
      </c>
      <c r="H12" s="14"/>
      <c r="I12" s="19"/>
      <c r="J12" s="18">
        <v>-23428.1288021869</v>
      </c>
      <c r="K12" s="19">
        <v>60.431775412725599</v>
      </c>
      <c r="L12" s="20"/>
      <c r="M12" s="20"/>
      <c r="N12" s="20"/>
      <c r="O12" s="20">
        <v>3819.3299946307902</v>
      </c>
      <c r="P12" s="20"/>
      <c r="Q12" s="14">
        <v>69.779388495826197</v>
      </c>
      <c r="R12" s="14"/>
      <c r="S12" s="14"/>
      <c r="T12" s="14">
        <v>9.4480441081283999</v>
      </c>
      <c r="U12" s="14">
        <v>0</v>
      </c>
      <c r="V12" s="21"/>
      <c r="W12" s="14"/>
      <c r="X12" s="14"/>
      <c r="Y12" s="14"/>
      <c r="Z12" s="14"/>
      <c r="AA12" s="14">
        <v>146.82604260630899</v>
      </c>
      <c r="AB12" s="14"/>
      <c r="AC12" s="14">
        <v>0</v>
      </c>
      <c r="AD12" s="22">
        <f t="shared" si="0"/>
        <v>-19317.82982567629</v>
      </c>
      <c r="AE12" s="16">
        <f t="shared" si="1"/>
        <v>-0.79533117524797015</v>
      </c>
    </row>
    <row r="13" spans="1:31" ht="16.2" x14ac:dyDescent="0.3">
      <c r="A13" s="4">
        <v>8</v>
      </c>
      <c r="B13" s="135"/>
      <c r="C13" s="7" t="s">
        <v>17</v>
      </c>
      <c r="D13" s="14"/>
      <c r="E13" s="14"/>
      <c r="F13" s="14"/>
      <c r="G13" s="14">
        <v>96.862521260033702</v>
      </c>
      <c r="H13" s="14"/>
      <c r="I13" s="19"/>
      <c r="J13" s="19"/>
      <c r="K13" s="18">
        <v>0</v>
      </c>
      <c r="L13" s="20"/>
      <c r="M13" s="20"/>
      <c r="N13" s="20"/>
      <c r="O13" s="20">
        <v>6371.3582672736302</v>
      </c>
      <c r="P13" s="20"/>
      <c r="Q13" s="14">
        <v>142.28250482239301</v>
      </c>
      <c r="R13" s="14"/>
      <c r="S13" s="14"/>
      <c r="T13" s="14">
        <v>1.6505077004136</v>
      </c>
      <c r="U13" s="14">
        <v>0</v>
      </c>
      <c r="V13" s="21">
        <v>1.8280254606416999</v>
      </c>
      <c r="W13" s="14"/>
      <c r="X13" s="14"/>
      <c r="Y13" s="14"/>
      <c r="Z13" s="14"/>
      <c r="AA13" s="14">
        <v>2.6162744100393001</v>
      </c>
      <c r="AB13" s="14"/>
      <c r="AC13" s="14">
        <v>0</v>
      </c>
      <c r="AD13" s="22">
        <f t="shared" si="0"/>
        <v>6616.5981009271518</v>
      </c>
      <c r="AE13" s="16">
        <f t="shared" si="1"/>
        <v>0.27241086557038507</v>
      </c>
    </row>
    <row r="14" spans="1:31" ht="16.2" x14ac:dyDescent="0.3">
      <c r="A14" s="4">
        <v>9</v>
      </c>
      <c r="B14" s="135"/>
      <c r="C14" s="8" t="s">
        <v>18</v>
      </c>
      <c r="D14" s="14"/>
      <c r="E14" s="14"/>
      <c r="F14" s="14"/>
      <c r="G14" s="14">
        <v>273.72412478430499</v>
      </c>
      <c r="H14" s="14"/>
      <c r="I14" s="20"/>
      <c r="J14" s="20"/>
      <c r="K14" s="20"/>
      <c r="L14" s="23">
        <v>0</v>
      </c>
      <c r="M14" s="24">
        <v>-1166.25204452038</v>
      </c>
      <c r="N14" s="24">
        <v>1.8265103506357001</v>
      </c>
      <c r="O14" s="24">
        <v>4428.6388297883004</v>
      </c>
      <c r="P14" s="24"/>
      <c r="Q14" s="14">
        <v>442.59593952021697</v>
      </c>
      <c r="R14" s="14"/>
      <c r="S14" s="14"/>
      <c r="T14" s="14">
        <v>7.9328423768281997</v>
      </c>
      <c r="U14" s="14">
        <v>0</v>
      </c>
      <c r="V14" s="21">
        <v>15.6855126812344</v>
      </c>
      <c r="W14" s="14"/>
      <c r="X14" s="14"/>
      <c r="Y14" s="14"/>
      <c r="Z14" s="14"/>
      <c r="AA14" s="14">
        <v>0.5666376835861</v>
      </c>
      <c r="AB14" s="14"/>
      <c r="AC14" s="14">
        <v>0</v>
      </c>
      <c r="AD14" s="22">
        <f t="shared" si="0"/>
        <v>4004.7183526647268</v>
      </c>
      <c r="AE14" s="16">
        <f t="shared" si="1"/>
        <v>0.16487759664020374</v>
      </c>
    </row>
    <row r="15" spans="1:31" ht="16.2" x14ac:dyDescent="0.3">
      <c r="A15" s="4">
        <v>10</v>
      </c>
      <c r="B15" s="135"/>
      <c r="C15" s="8" t="s">
        <v>19</v>
      </c>
      <c r="D15" s="14"/>
      <c r="E15" s="14"/>
      <c r="F15" s="14"/>
      <c r="G15" s="14"/>
      <c r="H15" s="14"/>
      <c r="I15" s="20"/>
      <c r="J15" s="20"/>
      <c r="K15" s="20"/>
      <c r="L15" s="24"/>
      <c r="M15" s="23">
        <v>-11353.1500777241</v>
      </c>
      <c r="N15" s="24">
        <v>12.126452847818699</v>
      </c>
      <c r="O15" s="24">
        <v>286.75381376900401</v>
      </c>
      <c r="P15" s="24"/>
      <c r="Q15" s="14">
        <v>3.7861561174987002</v>
      </c>
      <c r="R15" s="14"/>
      <c r="S15" s="14"/>
      <c r="T15" s="14">
        <v>10.473732262004701</v>
      </c>
      <c r="U15" s="14">
        <v>0</v>
      </c>
      <c r="V15" s="14"/>
      <c r="W15" s="14"/>
      <c r="X15" s="14"/>
      <c r="Y15" s="14"/>
      <c r="Z15" s="14"/>
      <c r="AA15" s="14"/>
      <c r="AB15" s="14"/>
      <c r="AC15" s="14">
        <v>0</v>
      </c>
      <c r="AD15" s="15">
        <f t="shared" si="0"/>
        <v>-11040.009922727773</v>
      </c>
      <c r="AE15" s="16">
        <f t="shared" si="1"/>
        <v>-0.45452642174752877</v>
      </c>
    </row>
    <row r="16" spans="1:31" ht="16.2" x14ac:dyDescent="0.3">
      <c r="A16" s="4">
        <v>11</v>
      </c>
      <c r="B16" s="135"/>
      <c r="C16" s="8" t="s">
        <v>20</v>
      </c>
      <c r="D16" s="14"/>
      <c r="E16" s="14"/>
      <c r="F16" s="14"/>
      <c r="G16" s="14">
        <v>2.2254852550574</v>
      </c>
      <c r="H16" s="14"/>
      <c r="I16" s="20"/>
      <c r="J16" s="20"/>
      <c r="K16" s="20"/>
      <c r="L16" s="24"/>
      <c r="M16" s="24"/>
      <c r="N16" s="18">
        <v>0</v>
      </c>
      <c r="O16" s="24">
        <v>364.06027814526601</v>
      </c>
      <c r="P16" s="24"/>
      <c r="Q16" s="14">
        <v>15.2703341710322</v>
      </c>
      <c r="R16" s="14"/>
      <c r="S16" s="14"/>
      <c r="T16" s="14"/>
      <c r="U16" s="14">
        <v>0</v>
      </c>
      <c r="V16" s="14"/>
      <c r="W16" s="14"/>
      <c r="X16" s="14"/>
      <c r="Y16" s="14"/>
      <c r="Z16" s="14"/>
      <c r="AA16" s="14">
        <v>1.3349793048141001</v>
      </c>
      <c r="AB16" s="14"/>
      <c r="AC16" s="14">
        <v>0</v>
      </c>
      <c r="AD16" s="15">
        <f t="shared" si="0"/>
        <v>382.89107687616968</v>
      </c>
      <c r="AE16" s="16">
        <f t="shared" si="1"/>
        <v>1.5763945169406414E-2</v>
      </c>
    </row>
    <row r="17" spans="1:31" ht="16.2" x14ac:dyDescent="0.3">
      <c r="A17" s="4">
        <v>12</v>
      </c>
      <c r="B17" s="135"/>
      <c r="C17" s="8" t="s">
        <v>21</v>
      </c>
      <c r="D17" s="14"/>
      <c r="E17" s="14"/>
      <c r="F17" s="14">
        <v>45066.2748562794</v>
      </c>
      <c r="G17" s="14">
        <v>-3931.3142366113202</v>
      </c>
      <c r="H17" s="14"/>
      <c r="I17" s="20"/>
      <c r="J17" s="20"/>
      <c r="K17" s="20">
        <v>1908.70967368333</v>
      </c>
      <c r="L17" s="24"/>
      <c r="M17" s="24"/>
      <c r="N17" s="24">
        <v>390.426389121363</v>
      </c>
      <c r="O17" s="23">
        <v>0</v>
      </c>
      <c r="P17" s="24"/>
      <c r="Q17" s="14">
        <v>25912.523408496101</v>
      </c>
      <c r="R17" s="14"/>
      <c r="S17" s="14"/>
      <c r="T17" s="14">
        <v>2030.3735547342999</v>
      </c>
      <c r="U17" s="14">
        <v>0</v>
      </c>
      <c r="V17" s="14">
        <v>223.79066276699001</v>
      </c>
      <c r="W17" s="14"/>
      <c r="X17" s="14"/>
      <c r="Y17" s="14"/>
      <c r="Z17" s="14"/>
      <c r="AA17" s="14">
        <v>376.126060897429</v>
      </c>
      <c r="AB17" s="14">
        <v>3.4341277281495</v>
      </c>
      <c r="AC17" s="14">
        <v>0</v>
      </c>
      <c r="AD17" s="15">
        <f t="shared" si="0"/>
        <v>71980.344497095735</v>
      </c>
      <c r="AE17" s="16">
        <f t="shared" si="1"/>
        <v>2.9634908527632575</v>
      </c>
    </row>
    <row r="18" spans="1:31" ht="16.2" x14ac:dyDescent="0.3">
      <c r="A18" s="4">
        <v>13</v>
      </c>
      <c r="B18" s="136"/>
      <c r="C18" s="8" t="s">
        <v>22</v>
      </c>
      <c r="D18" s="14"/>
      <c r="E18" s="14"/>
      <c r="F18" s="14"/>
      <c r="G18" s="14"/>
      <c r="H18" s="14"/>
      <c r="I18" s="20"/>
      <c r="J18" s="20"/>
      <c r="K18" s="20"/>
      <c r="L18" s="24"/>
      <c r="M18" s="24"/>
      <c r="N18" s="24"/>
      <c r="O18" s="24"/>
      <c r="P18" s="2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>
        <f t="shared" si="0"/>
        <v>0</v>
      </c>
      <c r="AE18" s="16">
        <f t="shared" si="1"/>
        <v>0</v>
      </c>
    </row>
    <row r="19" spans="1:31" ht="16.2" x14ac:dyDescent="0.3">
      <c r="A19" s="4">
        <v>14</v>
      </c>
      <c r="B19" s="137" t="s">
        <v>36</v>
      </c>
      <c r="C19" s="9" t="s">
        <v>23</v>
      </c>
      <c r="D19" s="14"/>
      <c r="E19" s="14"/>
      <c r="F19" s="14">
        <v>-1697.0103024226401</v>
      </c>
      <c r="G19" s="14">
        <v>-2101.6200778959301</v>
      </c>
      <c r="H19" s="14"/>
      <c r="I19" s="14"/>
      <c r="J19" s="14"/>
      <c r="K19" s="14">
        <v>20.612535383165699</v>
      </c>
      <c r="L19" s="14"/>
      <c r="M19" s="14"/>
      <c r="N19" s="14">
        <v>34.245088861392098</v>
      </c>
      <c r="O19" s="14">
        <v>-12211.5127907649</v>
      </c>
      <c r="P19" s="14"/>
      <c r="Q19" s="25">
        <v>0</v>
      </c>
      <c r="R19" s="26"/>
      <c r="S19" s="26"/>
      <c r="T19" s="14">
        <v>89.853429300290003</v>
      </c>
      <c r="U19" s="14">
        <v>0</v>
      </c>
      <c r="V19" s="14">
        <v>9.6988786183814995</v>
      </c>
      <c r="W19" s="14"/>
      <c r="X19" s="14"/>
      <c r="Y19" s="14"/>
      <c r="Z19" s="14"/>
      <c r="AA19" s="14">
        <v>4.9169278331167003</v>
      </c>
      <c r="AB19" s="14"/>
      <c r="AC19" s="14">
        <v>0</v>
      </c>
      <c r="AD19" s="15">
        <f t="shared" si="0"/>
        <v>-15850.816311087125</v>
      </c>
      <c r="AE19" s="16">
        <f t="shared" si="1"/>
        <v>-0.65259133552261106</v>
      </c>
    </row>
    <row r="20" spans="1:31" ht="16.2" x14ac:dyDescent="0.3">
      <c r="A20" s="4">
        <v>15</v>
      </c>
      <c r="B20" s="137"/>
      <c r="C20" s="9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>
        <f t="shared" si="0"/>
        <v>0</v>
      </c>
      <c r="AE20" s="16">
        <f t="shared" si="1"/>
        <v>0</v>
      </c>
    </row>
    <row r="21" spans="1:31" ht="16.2" x14ac:dyDescent="0.3">
      <c r="A21" s="4">
        <v>16</v>
      </c>
      <c r="B21" s="137"/>
      <c r="C21" s="9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>
        <f t="shared" si="0"/>
        <v>0</v>
      </c>
      <c r="AE21" s="16">
        <f t="shared" si="1"/>
        <v>0</v>
      </c>
    </row>
    <row r="22" spans="1:31" ht="32.4" x14ac:dyDescent="0.3">
      <c r="A22" s="4">
        <v>17</v>
      </c>
      <c r="B22" s="27" t="s">
        <v>7</v>
      </c>
      <c r="C22" s="5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15">
        <f t="shared" si="0"/>
        <v>0</v>
      </c>
      <c r="AE22" s="16">
        <f t="shared" si="1"/>
        <v>0</v>
      </c>
    </row>
    <row r="23" spans="1:31" ht="16.2" x14ac:dyDescent="0.3">
      <c r="A23" s="4">
        <v>18</v>
      </c>
      <c r="B23" s="138" t="s">
        <v>8</v>
      </c>
      <c r="C23" s="10" t="s">
        <v>27</v>
      </c>
      <c r="D23" s="14">
        <v>0</v>
      </c>
      <c r="E23" s="14">
        <v>0</v>
      </c>
      <c r="F23" s="14">
        <v>0</v>
      </c>
      <c r="G23" s="14">
        <v>0</v>
      </c>
      <c r="H23" s="14"/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>
        <v>0</v>
      </c>
      <c r="R23" s="14"/>
      <c r="S23" s="14"/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>
        <v>0</v>
      </c>
      <c r="AC23" s="14">
        <v>0</v>
      </c>
      <c r="AD23" s="15">
        <f t="shared" si="0"/>
        <v>0</v>
      </c>
      <c r="AE23" s="16">
        <f t="shared" si="1"/>
        <v>0</v>
      </c>
    </row>
    <row r="24" spans="1:31" ht="16.2" x14ac:dyDescent="0.3">
      <c r="A24" s="4">
        <v>19</v>
      </c>
      <c r="B24" s="138"/>
      <c r="C24" s="10" t="s">
        <v>28</v>
      </c>
      <c r="D24" s="14"/>
      <c r="E24" s="14"/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0</v>
      </c>
      <c r="R24" s="14"/>
      <c r="S24" s="14"/>
      <c r="T24" s="14">
        <v>0</v>
      </c>
      <c r="U24" s="30"/>
      <c r="V24" s="29">
        <v>0</v>
      </c>
      <c r="W24" s="14"/>
      <c r="X24" s="14"/>
      <c r="Y24" s="14"/>
      <c r="Z24" s="14"/>
      <c r="AA24" s="14">
        <v>0</v>
      </c>
      <c r="AB24" s="14"/>
      <c r="AC24" s="14">
        <v>0</v>
      </c>
      <c r="AD24" s="15">
        <f t="shared" si="0"/>
        <v>0</v>
      </c>
      <c r="AE24" s="16">
        <f t="shared" si="1"/>
        <v>0</v>
      </c>
    </row>
    <row r="25" spans="1:31" ht="16.2" x14ac:dyDescent="0.3">
      <c r="A25" s="4">
        <v>20</v>
      </c>
      <c r="B25" s="139" t="s">
        <v>9</v>
      </c>
      <c r="C25" s="11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>
        <v>0</v>
      </c>
      <c r="AD25" s="15">
        <f t="shared" si="0"/>
        <v>0</v>
      </c>
      <c r="AE25" s="16">
        <f t="shared" si="1"/>
        <v>0</v>
      </c>
    </row>
    <row r="26" spans="1:31" ht="16.2" x14ac:dyDescent="0.3">
      <c r="A26" s="4">
        <v>21</v>
      </c>
      <c r="B26" s="139"/>
      <c r="C26" s="11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>
        <v>0</v>
      </c>
      <c r="AD26" s="15">
        <f t="shared" si="0"/>
        <v>0</v>
      </c>
      <c r="AE26" s="16">
        <f t="shared" si="1"/>
        <v>0</v>
      </c>
    </row>
    <row r="27" spans="1:31" ht="16.2" x14ac:dyDescent="0.3">
      <c r="A27" s="4">
        <v>22</v>
      </c>
      <c r="B27" s="139"/>
      <c r="C27" s="11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15">
        <f t="shared" si="0"/>
        <v>0</v>
      </c>
      <c r="AE27" s="16">
        <f t="shared" si="1"/>
        <v>0</v>
      </c>
    </row>
    <row r="28" spans="1:31" ht="16.2" x14ac:dyDescent="0.3">
      <c r="A28" s="4">
        <v>23</v>
      </c>
      <c r="B28" s="139"/>
      <c r="C28" s="11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15">
        <f t="shared" si="0"/>
        <v>0</v>
      </c>
      <c r="AE28" s="16">
        <f t="shared" si="1"/>
        <v>0</v>
      </c>
    </row>
    <row r="29" spans="1:31" ht="16.2" x14ac:dyDescent="0.3">
      <c r="A29" s="4">
        <v>24</v>
      </c>
      <c r="B29" s="139"/>
      <c r="C29" s="11" t="s">
        <v>33</v>
      </c>
      <c r="D29" s="14"/>
      <c r="E29" s="14"/>
      <c r="F29" s="14">
        <v>-125.568897285312</v>
      </c>
      <c r="G29" s="14"/>
      <c r="H29" s="14"/>
      <c r="I29" s="31"/>
      <c r="J29" s="31"/>
      <c r="K29" s="31">
        <v>-0.45387263451650001</v>
      </c>
      <c r="L29" s="14"/>
      <c r="M29" s="14"/>
      <c r="N29" s="14"/>
      <c r="O29" s="14">
        <v>-30.575351262397302</v>
      </c>
      <c r="P29" s="14"/>
      <c r="Q29" s="14"/>
      <c r="R29" s="14"/>
      <c r="S29" s="14"/>
      <c r="T29" s="14">
        <v>0</v>
      </c>
      <c r="U29" s="14">
        <v>0</v>
      </c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>
        <v>0</v>
      </c>
      <c r="AD29" s="15">
        <f t="shared" si="0"/>
        <v>-156.59812118222581</v>
      </c>
      <c r="AE29" s="16">
        <f t="shared" si="1"/>
        <v>-6.4472753350348702E-3</v>
      </c>
    </row>
    <row r="30" spans="1:31" ht="16.2" x14ac:dyDescent="0.3">
      <c r="A30" s="4">
        <v>25</v>
      </c>
      <c r="B30" s="139"/>
      <c r="C30" s="11" t="s">
        <v>34</v>
      </c>
      <c r="D30" s="14"/>
      <c r="E30" s="14"/>
      <c r="F30" s="14">
        <v>-22.993536792172701</v>
      </c>
      <c r="G30" s="14"/>
      <c r="H30" s="14"/>
      <c r="I30" s="31"/>
      <c r="J30" s="31"/>
      <c r="K30" s="31">
        <v>-0.2682350743552</v>
      </c>
      <c r="L30" s="14"/>
      <c r="M30" s="14"/>
      <c r="N30" s="14"/>
      <c r="O30" s="14">
        <v>-27.493044621680699</v>
      </c>
      <c r="P30" s="14"/>
      <c r="Q30" s="14"/>
      <c r="R30" s="14"/>
      <c r="S30" s="14"/>
      <c r="T30" s="14">
        <v>0</v>
      </c>
      <c r="U30" s="14"/>
      <c r="V30" s="14"/>
      <c r="W30" s="33"/>
      <c r="X30" s="33"/>
      <c r="Y30" s="33"/>
      <c r="Z30" s="33"/>
      <c r="AA30" s="33"/>
      <c r="AB30" s="32">
        <v>0</v>
      </c>
      <c r="AC30" s="33">
        <v>0</v>
      </c>
      <c r="AD30" s="15">
        <f t="shared" si="0"/>
        <v>-50.754816488208604</v>
      </c>
      <c r="AE30" s="16">
        <f t="shared" si="1"/>
        <v>-2.0896181512795168E-3</v>
      </c>
    </row>
    <row r="31" spans="1:31" ht="16.2" x14ac:dyDescent="0.3">
      <c r="A31" s="4">
        <v>26</v>
      </c>
      <c r="B31" s="139"/>
      <c r="C31" s="11" t="s">
        <v>35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31">
        <v>0</v>
      </c>
      <c r="J31" s="31">
        <v>0</v>
      </c>
      <c r="K31" s="31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>
        <v>0</v>
      </c>
      <c r="AB31" s="33">
        <v>0</v>
      </c>
      <c r="AC31" s="32">
        <v>0</v>
      </c>
      <c r="AD31" s="15">
        <f t="shared" si="0"/>
        <v>0</v>
      </c>
      <c r="AE31" s="16">
        <f t="shared" si="1"/>
        <v>0</v>
      </c>
    </row>
    <row r="32" spans="1:31" ht="16.2" x14ac:dyDescent="0.3">
      <c r="B32" s="140" t="s">
        <v>40</v>
      </c>
      <c r="C32" s="140"/>
      <c r="D32" s="34">
        <f t="shared" ref="D32:AD32" si="2">SUM(D6:D31)</f>
        <v>0</v>
      </c>
      <c r="E32" s="34">
        <f t="shared" si="2"/>
        <v>-1461940.8432230589</v>
      </c>
      <c r="F32" s="34">
        <f t="shared" si="2"/>
        <v>53593.976888489415</v>
      </c>
      <c r="G32" s="34">
        <f t="shared" si="2"/>
        <v>10155.064823277828</v>
      </c>
      <c r="H32" s="34">
        <f t="shared" si="2"/>
        <v>81922.363819500795</v>
      </c>
      <c r="I32" s="34">
        <f t="shared" si="2"/>
        <v>0</v>
      </c>
      <c r="J32" s="34">
        <f t="shared" si="2"/>
        <v>-26253.96334405227</v>
      </c>
      <c r="K32" s="34">
        <f t="shared" si="2"/>
        <v>2483.7557015587663</v>
      </c>
      <c r="L32" s="34">
        <f t="shared" si="2"/>
        <v>0</v>
      </c>
      <c r="M32" s="34">
        <f t="shared" si="2"/>
        <v>-12519.402122244479</v>
      </c>
      <c r="N32" s="34">
        <f t="shared" si="2"/>
        <v>442.46413287488053</v>
      </c>
      <c r="O32" s="34">
        <f t="shared" si="2"/>
        <v>3655638.8547206349</v>
      </c>
      <c r="P32" s="34">
        <f t="shared" si="2"/>
        <v>0</v>
      </c>
      <c r="Q32" s="34">
        <f t="shared" si="2"/>
        <v>103041.13228366456</v>
      </c>
      <c r="R32" s="34">
        <f t="shared" si="2"/>
        <v>0</v>
      </c>
      <c r="S32" s="34">
        <f t="shared" si="2"/>
        <v>0</v>
      </c>
      <c r="T32" s="34">
        <f t="shared" si="2"/>
        <v>6227.1379650779163</v>
      </c>
      <c r="U32" s="34">
        <f t="shared" si="2"/>
        <v>0</v>
      </c>
      <c r="V32" s="34">
        <f t="shared" si="2"/>
        <v>4173.362407798546</v>
      </c>
      <c r="W32" s="34">
        <f t="shared" si="2"/>
        <v>0</v>
      </c>
      <c r="X32" s="34">
        <f t="shared" si="2"/>
        <v>0</v>
      </c>
      <c r="Y32" s="34">
        <f t="shared" si="2"/>
        <v>0</v>
      </c>
      <c r="Z32" s="34">
        <f t="shared" si="2"/>
        <v>0</v>
      </c>
      <c r="AA32" s="34">
        <f t="shared" si="2"/>
        <v>11427.190017878898</v>
      </c>
      <c r="AB32" s="34">
        <f t="shared" si="2"/>
        <v>512.792369782572</v>
      </c>
      <c r="AC32" s="34">
        <f t="shared" si="2"/>
        <v>0</v>
      </c>
      <c r="AD32" s="35">
        <f t="shared" si="2"/>
        <v>2428903.8864411837</v>
      </c>
      <c r="AE32" s="36"/>
    </row>
    <row r="33" spans="2:31" ht="16.2" x14ac:dyDescent="0.3">
      <c r="B33" s="132" t="str">
        <f>AE3</f>
        <v>% do Bioma</v>
      </c>
      <c r="C33" s="132"/>
      <c r="D33" s="37">
        <f>D32/$AD$32*100</f>
        <v>0</v>
      </c>
      <c r="E33" s="37">
        <f t="shared" ref="E33:AC33" si="3">E32/$AD$32*100</f>
        <v>-60.189324550222793</v>
      </c>
      <c r="F33" s="37">
        <f t="shared" si="3"/>
        <v>2.2065087543260105</v>
      </c>
      <c r="G33" s="37">
        <f t="shared" si="3"/>
        <v>0.41809249348919153</v>
      </c>
      <c r="H33" s="37">
        <f t="shared" si="3"/>
        <v>3.3728120851884751</v>
      </c>
      <c r="I33" s="37">
        <f t="shared" si="3"/>
        <v>0</v>
      </c>
      <c r="J33" s="37">
        <f t="shared" si="3"/>
        <v>-1.0808975806168859</v>
      </c>
      <c r="K33" s="37">
        <f t="shared" si="3"/>
        <v>0.10225829500392258</v>
      </c>
      <c r="L33" s="37">
        <f t="shared" si="3"/>
        <v>0</v>
      </c>
      <c r="M33" s="37">
        <f t="shared" si="3"/>
        <v>-0.51543423320005621</v>
      </c>
      <c r="N33" s="37">
        <f t="shared" si="3"/>
        <v>1.8216617600426192E-2</v>
      </c>
      <c r="O33" s="37">
        <f t="shared" si="3"/>
        <v>150.50570239223651</v>
      </c>
      <c r="P33" s="37">
        <f t="shared" si="3"/>
        <v>0</v>
      </c>
      <c r="Q33" s="37">
        <f t="shared" si="3"/>
        <v>4.2422894071218211</v>
      </c>
      <c r="R33" s="37">
        <f t="shared" si="3"/>
        <v>0</v>
      </c>
      <c r="S33" s="37">
        <f t="shared" si="3"/>
        <v>0</v>
      </c>
      <c r="T33" s="37">
        <f t="shared" si="3"/>
        <v>0.2563764667609752</v>
      </c>
      <c r="U33" s="37">
        <f t="shared" si="3"/>
        <v>0</v>
      </c>
      <c r="V33" s="37">
        <f t="shared" si="3"/>
        <v>0.17182081312872916</v>
      </c>
      <c r="W33" s="37">
        <f t="shared" si="3"/>
        <v>0</v>
      </c>
      <c r="X33" s="37">
        <f t="shared" si="3"/>
        <v>0</v>
      </c>
      <c r="Y33" s="37">
        <f t="shared" si="3"/>
        <v>0</v>
      </c>
      <c r="Z33" s="37">
        <f t="shared" si="3"/>
        <v>0</v>
      </c>
      <c r="AA33" s="37">
        <f t="shared" si="3"/>
        <v>0.4704669493786332</v>
      </c>
      <c r="AB33" s="37">
        <f t="shared" si="3"/>
        <v>2.1112089804998933E-2</v>
      </c>
      <c r="AC33" s="37">
        <f t="shared" si="3"/>
        <v>0</v>
      </c>
      <c r="AD33" s="38"/>
      <c r="AE33" s="38"/>
    </row>
    <row r="38" spans="2:31" ht="16.2" x14ac:dyDescent="0.35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2:31" ht="15.6" x14ac:dyDescent="0.3"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8"/>
  <sheetViews>
    <sheetView showGridLines="0" zoomScale="55" zoomScaleNormal="55" workbookViewId="0"/>
  </sheetViews>
  <sheetFormatPr defaultRowHeight="14.4" x14ac:dyDescent="0.3"/>
  <cols>
    <col min="1" max="1" width="4.109375" style="65" bestFit="1" customWidth="1"/>
    <col min="2" max="2" width="10.77734375" style="66" customWidth="1"/>
    <col min="3" max="3" width="10.77734375" style="65" customWidth="1"/>
    <col min="4" max="29" width="12.77734375" style="65" customWidth="1"/>
    <col min="30" max="30" width="15" style="65" bestFit="1" customWidth="1"/>
    <col min="31" max="31" width="12.77734375" style="65" customWidth="1"/>
  </cols>
  <sheetData>
    <row r="1" spans="1:32" ht="16.2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52"/>
    </row>
    <row r="2" spans="1:32" ht="22.8" customHeight="1" x14ac:dyDescent="0.35">
      <c r="A2" s="69"/>
      <c r="B2" s="100" t="s">
        <v>70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52"/>
    </row>
    <row r="3" spans="1:32" ht="16.2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52"/>
    </row>
    <row r="4" spans="1:32" ht="32.4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52"/>
    </row>
    <row r="5" spans="1:32" ht="16.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52"/>
    </row>
    <row r="6" spans="1:32" ht="16.2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-220393.03441036359</v>
      </c>
      <c r="F6" s="13">
        <v>61711.101188333108</v>
      </c>
      <c r="G6" s="13">
        <v>28886.197345523902</v>
      </c>
      <c r="H6" s="13">
        <v>147146.04431245811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7532759.5286642201</v>
      </c>
      <c r="P6" s="14">
        <v>0</v>
      </c>
      <c r="Q6" s="14">
        <v>336155.6548826319</v>
      </c>
      <c r="R6" s="14">
        <v>0</v>
      </c>
      <c r="S6" s="14">
        <v>0</v>
      </c>
      <c r="T6" s="14">
        <v>6107.9206767638198</v>
      </c>
      <c r="U6" s="14">
        <v>0</v>
      </c>
      <c r="V6" s="14">
        <v>5167.3616715090502</v>
      </c>
      <c r="W6" s="14">
        <v>0</v>
      </c>
      <c r="X6" s="14">
        <v>0</v>
      </c>
      <c r="Y6" s="14">
        <v>0</v>
      </c>
      <c r="Z6" s="14">
        <v>0</v>
      </c>
      <c r="AA6" s="14">
        <v>17304.06437278802</v>
      </c>
      <c r="AB6" s="14">
        <v>658.60655127817802</v>
      </c>
      <c r="AC6" s="14">
        <v>0</v>
      </c>
      <c r="AD6" s="44">
        <f t="shared" ref="AD6:AD31" si="0">SUM(D6:AC6)</f>
        <v>7915503.4452551436</v>
      </c>
      <c r="AE6" s="45">
        <f t="shared" ref="AE6:AE31" si="1">AD6/$AD$32*100</f>
        <v>109.54240042903049</v>
      </c>
      <c r="AF6" s="52"/>
    </row>
    <row r="7" spans="1:32" ht="16.2" x14ac:dyDescent="0.3">
      <c r="A7" s="51">
        <v>2</v>
      </c>
      <c r="B7" s="114"/>
      <c r="C7" s="54" t="s">
        <v>11</v>
      </c>
      <c r="D7" s="13">
        <v>0</v>
      </c>
      <c r="E7" s="12">
        <v>-1964324.5386667449</v>
      </c>
      <c r="F7" s="13">
        <v>3911.5468887611569</v>
      </c>
      <c r="G7" s="13">
        <v>226.07135003886592</v>
      </c>
      <c r="H7" s="13">
        <v>6080.6555483082202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408266.28768556903</v>
      </c>
      <c r="P7" s="14">
        <v>0</v>
      </c>
      <c r="Q7" s="14">
        <v>4273.0393157628832</v>
      </c>
      <c r="R7" s="14">
        <v>0</v>
      </c>
      <c r="S7" s="14">
        <v>0</v>
      </c>
      <c r="T7" s="14">
        <v>766.86128026091899</v>
      </c>
      <c r="U7" s="14">
        <v>0</v>
      </c>
      <c r="V7" s="14">
        <v>7597.4562952075403</v>
      </c>
      <c r="W7" s="14">
        <v>0</v>
      </c>
      <c r="X7" s="14">
        <v>0</v>
      </c>
      <c r="Y7" s="14">
        <v>0</v>
      </c>
      <c r="Z7" s="14">
        <v>0</v>
      </c>
      <c r="AA7" s="14">
        <v>4514.2533352732098</v>
      </c>
      <c r="AB7" s="14">
        <v>24.2036344225384</v>
      </c>
      <c r="AC7" s="14">
        <v>0</v>
      </c>
      <c r="AD7" s="44">
        <f t="shared" si="0"/>
        <v>-1528664.1633331405</v>
      </c>
      <c r="AE7" s="45">
        <f t="shared" si="1"/>
        <v>-21.15513473773116</v>
      </c>
      <c r="AF7" s="52"/>
    </row>
    <row r="8" spans="1:32" ht="16.2" x14ac:dyDescent="0.3">
      <c r="A8" s="51">
        <v>3</v>
      </c>
      <c r="B8" s="114"/>
      <c r="C8" s="54" t="s">
        <v>12</v>
      </c>
      <c r="D8" s="13">
        <v>0</v>
      </c>
      <c r="E8" s="13">
        <v>0</v>
      </c>
      <c r="F8" s="12">
        <v>0</v>
      </c>
      <c r="G8" s="13">
        <v>3052.6837837748194</v>
      </c>
      <c r="H8" s="13">
        <v>534.36765209236921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456323.61266143993</v>
      </c>
      <c r="P8" s="14">
        <v>0</v>
      </c>
      <c r="Q8" s="14">
        <v>14912.20643498065</v>
      </c>
      <c r="R8" s="14">
        <v>0</v>
      </c>
      <c r="S8" s="14">
        <v>0</v>
      </c>
      <c r="T8" s="14">
        <v>961.63085725035307</v>
      </c>
      <c r="U8" s="14">
        <v>0</v>
      </c>
      <c r="V8" s="14">
        <v>434.57430609713202</v>
      </c>
      <c r="W8" s="14">
        <v>0</v>
      </c>
      <c r="X8" s="14">
        <v>0</v>
      </c>
      <c r="Y8" s="14">
        <v>0</v>
      </c>
      <c r="Z8" s="14">
        <v>0</v>
      </c>
      <c r="AA8" s="14">
        <v>617.61319640284182</v>
      </c>
      <c r="AB8" s="14">
        <v>2.2061608576195</v>
      </c>
      <c r="AC8" s="14">
        <v>0</v>
      </c>
      <c r="AD8" s="44">
        <f t="shared" si="0"/>
        <v>476838.89505289576</v>
      </c>
      <c r="AE8" s="45">
        <f t="shared" si="1"/>
        <v>6.5989583029405248</v>
      </c>
      <c r="AF8" s="52"/>
    </row>
    <row r="9" spans="1:32" ht="16.2" x14ac:dyDescent="0.3">
      <c r="A9" s="51">
        <v>4</v>
      </c>
      <c r="B9" s="114"/>
      <c r="C9" s="54" t="s">
        <v>13</v>
      </c>
      <c r="D9" s="13">
        <v>0</v>
      </c>
      <c r="E9" s="13">
        <v>0</v>
      </c>
      <c r="F9" s="13">
        <v>5770.1560027121695</v>
      </c>
      <c r="G9" s="12">
        <v>0</v>
      </c>
      <c r="H9" s="13">
        <v>0</v>
      </c>
      <c r="I9" s="14">
        <v>0</v>
      </c>
      <c r="J9" s="14">
        <v>0</v>
      </c>
      <c r="K9" s="14">
        <v>3638.4096993944249</v>
      </c>
      <c r="L9" s="14">
        <v>0</v>
      </c>
      <c r="M9" s="14">
        <v>0</v>
      </c>
      <c r="N9" s="14">
        <v>79.607009680210595</v>
      </c>
      <c r="O9" s="14">
        <v>1713.121802198187</v>
      </c>
      <c r="P9" s="14">
        <v>0</v>
      </c>
      <c r="Q9" s="14">
        <v>5810.6308141451482</v>
      </c>
      <c r="R9" s="14">
        <v>0</v>
      </c>
      <c r="S9" s="14">
        <v>0</v>
      </c>
      <c r="T9" s="14">
        <v>24.6529297038837</v>
      </c>
      <c r="U9" s="14">
        <v>0</v>
      </c>
      <c r="V9" s="14">
        <v>5.2980683689371997</v>
      </c>
      <c r="W9" s="14">
        <v>0</v>
      </c>
      <c r="X9" s="14">
        <v>0</v>
      </c>
      <c r="Y9" s="14">
        <v>0</v>
      </c>
      <c r="Z9" s="14">
        <v>0</v>
      </c>
      <c r="AA9" s="14">
        <v>0.7566495960795</v>
      </c>
      <c r="AB9" s="14">
        <v>1.4706687671144001</v>
      </c>
      <c r="AC9" s="14">
        <v>0</v>
      </c>
      <c r="AD9" s="44">
        <f t="shared" si="0"/>
        <v>17044.103644566156</v>
      </c>
      <c r="AE9" s="45">
        <f t="shared" si="1"/>
        <v>0.23587280825531654</v>
      </c>
      <c r="AF9" s="52"/>
    </row>
    <row r="10" spans="1:32" ht="16.2" x14ac:dyDescent="0.3">
      <c r="A10" s="51">
        <v>5</v>
      </c>
      <c r="B10" s="114"/>
      <c r="C10" s="54" t="s">
        <v>14</v>
      </c>
      <c r="D10" s="13">
        <v>0</v>
      </c>
      <c r="E10" s="13">
        <v>0</v>
      </c>
      <c r="F10" s="13">
        <v>-34919.62661981611</v>
      </c>
      <c r="G10" s="13">
        <v>254.40870598838401</v>
      </c>
      <c r="H10" s="12">
        <v>14407.23889892819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38945.184806331592</v>
      </c>
      <c r="P10" s="14">
        <v>0</v>
      </c>
      <c r="Q10" s="14">
        <v>7753.0683940814997</v>
      </c>
      <c r="R10" s="14">
        <v>0</v>
      </c>
      <c r="S10" s="14">
        <v>0</v>
      </c>
      <c r="T10" s="14">
        <v>0</v>
      </c>
      <c r="U10" s="14">
        <v>0</v>
      </c>
      <c r="V10" s="14">
        <v>1.8170516052104002</v>
      </c>
      <c r="W10" s="17">
        <v>0</v>
      </c>
      <c r="X10" s="17">
        <v>0</v>
      </c>
      <c r="Y10" s="17">
        <v>0</v>
      </c>
      <c r="Z10" s="17">
        <v>0</v>
      </c>
      <c r="AA10" s="17">
        <v>308.38799215900099</v>
      </c>
      <c r="AB10" s="17">
        <v>0</v>
      </c>
      <c r="AC10" s="17">
        <v>0</v>
      </c>
      <c r="AD10" s="44">
        <f t="shared" si="0"/>
        <v>26750.479229277764</v>
      </c>
      <c r="AE10" s="45">
        <f t="shared" si="1"/>
        <v>0.37019903126421472</v>
      </c>
      <c r="AF10" s="52"/>
    </row>
    <row r="11" spans="1:32" ht="16.2" customHeight="1" x14ac:dyDescent="0.3">
      <c r="A11" s="51">
        <v>6</v>
      </c>
      <c r="B11" s="115" t="s">
        <v>5</v>
      </c>
      <c r="C11" s="55" t="s">
        <v>15</v>
      </c>
      <c r="D11" s="14">
        <v>0</v>
      </c>
      <c r="E11" s="14">
        <v>0</v>
      </c>
      <c r="F11" s="14">
        <v>0</v>
      </c>
      <c r="G11" s="14">
        <v>5411.8731004737201</v>
      </c>
      <c r="H11" s="14">
        <v>0</v>
      </c>
      <c r="I11" s="18">
        <v>0</v>
      </c>
      <c r="J11" s="19">
        <v>-2939.5907386067147</v>
      </c>
      <c r="K11" s="19">
        <v>68.294942893760407</v>
      </c>
      <c r="L11" s="20">
        <v>0</v>
      </c>
      <c r="M11" s="20">
        <v>0</v>
      </c>
      <c r="N11" s="20">
        <v>0</v>
      </c>
      <c r="O11" s="20">
        <v>121257.67471736201</v>
      </c>
      <c r="P11" s="20">
        <v>0</v>
      </c>
      <c r="Q11" s="14">
        <v>7125.2184810450899</v>
      </c>
      <c r="R11" s="14">
        <v>0</v>
      </c>
      <c r="S11" s="14">
        <v>0</v>
      </c>
      <c r="T11" s="14">
        <v>312.25390102952997</v>
      </c>
      <c r="U11" s="14">
        <v>0</v>
      </c>
      <c r="V11" s="21">
        <v>113.39519090426479</v>
      </c>
      <c r="W11" s="14">
        <v>0</v>
      </c>
      <c r="X11" s="14">
        <v>0</v>
      </c>
      <c r="Y11" s="14">
        <v>0</v>
      </c>
      <c r="Z11" s="14">
        <v>0</v>
      </c>
      <c r="AA11" s="14">
        <v>250.00240405837502</v>
      </c>
      <c r="AB11" s="14">
        <v>0</v>
      </c>
      <c r="AC11" s="14">
        <v>0</v>
      </c>
      <c r="AD11" s="44">
        <f t="shared" si="0"/>
        <v>131599.12199916004</v>
      </c>
      <c r="AE11" s="45">
        <f t="shared" si="1"/>
        <v>1.8211960638817155</v>
      </c>
      <c r="AF11" s="52"/>
    </row>
    <row r="12" spans="1:32" ht="16.2" x14ac:dyDescent="0.3">
      <c r="A12" s="51">
        <v>7</v>
      </c>
      <c r="B12" s="116"/>
      <c r="C12" s="55" t="s">
        <v>16</v>
      </c>
      <c r="D12" s="14">
        <v>0</v>
      </c>
      <c r="E12" s="14">
        <v>0</v>
      </c>
      <c r="F12" s="14">
        <v>0</v>
      </c>
      <c r="G12" s="14">
        <v>4.4837312568299001</v>
      </c>
      <c r="H12" s="14">
        <v>0</v>
      </c>
      <c r="I12" s="19">
        <v>0</v>
      </c>
      <c r="J12" s="18">
        <v>-37793.219886318999</v>
      </c>
      <c r="K12" s="19">
        <v>129.15800727899511</v>
      </c>
      <c r="L12" s="20">
        <v>0</v>
      </c>
      <c r="M12" s="20">
        <v>0</v>
      </c>
      <c r="N12" s="20">
        <v>0</v>
      </c>
      <c r="O12" s="20">
        <v>11767.36318166817</v>
      </c>
      <c r="P12" s="20">
        <v>0</v>
      </c>
      <c r="Q12" s="14">
        <v>168.5803044938238</v>
      </c>
      <c r="R12" s="14">
        <v>0</v>
      </c>
      <c r="S12" s="14">
        <v>0</v>
      </c>
      <c r="T12" s="14">
        <v>41.167132203325295</v>
      </c>
      <c r="U12" s="14">
        <v>0</v>
      </c>
      <c r="V12" s="21">
        <v>8.3654503224000004E-2</v>
      </c>
      <c r="W12" s="14">
        <v>0</v>
      </c>
      <c r="X12" s="14">
        <v>0</v>
      </c>
      <c r="Y12" s="14">
        <v>0</v>
      </c>
      <c r="Z12" s="14">
        <v>0</v>
      </c>
      <c r="AA12" s="14">
        <v>179.59208438248288</v>
      </c>
      <c r="AB12" s="14">
        <v>0</v>
      </c>
      <c r="AC12" s="14">
        <v>0</v>
      </c>
      <c r="AD12" s="44">
        <f t="shared" si="0"/>
        <v>-25502.791790532152</v>
      </c>
      <c r="AE12" s="45">
        <f t="shared" si="1"/>
        <v>-0.35293232448168255</v>
      </c>
      <c r="AF12" s="52"/>
    </row>
    <row r="13" spans="1:32" ht="16.2" x14ac:dyDescent="0.3">
      <c r="A13" s="51">
        <v>8</v>
      </c>
      <c r="B13" s="116"/>
      <c r="C13" s="55" t="s">
        <v>17</v>
      </c>
      <c r="D13" s="14">
        <v>0</v>
      </c>
      <c r="E13" s="14">
        <v>0</v>
      </c>
      <c r="F13" s="14">
        <v>0</v>
      </c>
      <c r="G13" s="14">
        <v>96.862521260033702</v>
      </c>
      <c r="H13" s="14">
        <v>0</v>
      </c>
      <c r="I13" s="19">
        <v>0</v>
      </c>
      <c r="J13" s="19">
        <v>0</v>
      </c>
      <c r="K13" s="18">
        <v>0</v>
      </c>
      <c r="L13" s="20">
        <v>0</v>
      </c>
      <c r="M13" s="20">
        <v>0</v>
      </c>
      <c r="N13" s="20">
        <v>0</v>
      </c>
      <c r="O13" s="20">
        <v>6852.2287180852454</v>
      </c>
      <c r="P13" s="20">
        <v>0</v>
      </c>
      <c r="Q13" s="14">
        <v>177.3050634000686</v>
      </c>
      <c r="R13" s="14">
        <v>0</v>
      </c>
      <c r="S13" s="14">
        <v>0</v>
      </c>
      <c r="T13" s="14">
        <v>1.6505077004136</v>
      </c>
      <c r="U13" s="14">
        <v>0</v>
      </c>
      <c r="V13" s="21">
        <v>1.8280254606416999</v>
      </c>
      <c r="W13" s="14">
        <v>0</v>
      </c>
      <c r="X13" s="14">
        <v>0</v>
      </c>
      <c r="Y13" s="14">
        <v>0</v>
      </c>
      <c r="Z13" s="14">
        <v>0</v>
      </c>
      <c r="AA13" s="14">
        <v>2.6162744100393001</v>
      </c>
      <c r="AB13" s="14">
        <v>0</v>
      </c>
      <c r="AC13" s="14">
        <v>0</v>
      </c>
      <c r="AD13" s="44">
        <f t="shared" si="0"/>
        <v>7132.4911103164422</v>
      </c>
      <c r="AE13" s="45">
        <f t="shared" si="1"/>
        <v>9.8706317629250903E-2</v>
      </c>
      <c r="AF13" s="52"/>
    </row>
    <row r="14" spans="1:32" ht="16.2" x14ac:dyDescent="0.3">
      <c r="A14" s="51">
        <v>9</v>
      </c>
      <c r="B14" s="116"/>
      <c r="C14" s="55" t="s">
        <v>18</v>
      </c>
      <c r="D14" s="14">
        <v>0</v>
      </c>
      <c r="E14" s="14">
        <v>0</v>
      </c>
      <c r="F14" s="14">
        <v>0</v>
      </c>
      <c r="G14" s="14">
        <v>390.05074377361598</v>
      </c>
      <c r="H14" s="14">
        <v>0</v>
      </c>
      <c r="I14" s="20">
        <v>0</v>
      </c>
      <c r="J14" s="20">
        <v>0</v>
      </c>
      <c r="K14" s="20">
        <v>0</v>
      </c>
      <c r="L14" s="59">
        <v>0</v>
      </c>
      <c r="M14" s="60">
        <v>-1189.5399238378793</v>
      </c>
      <c r="N14" s="60">
        <v>15.403434093650802</v>
      </c>
      <c r="O14" s="60">
        <v>13364.858630053821</v>
      </c>
      <c r="P14" s="60">
        <v>0</v>
      </c>
      <c r="Q14" s="14">
        <v>892.722300540373</v>
      </c>
      <c r="R14" s="14">
        <v>0</v>
      </c>
      <c r="S14" s="14">
        <v>0</v>
      </c>
      <c r="T14" s="14">
        <v>58.730539443314598</v>
      </c>
      <c r="U14" s="14">
        <v>0</v>
      </c>
      <c r="V14" s="21">
        <v>33.842191197031696</v>
      </c>
      <c r="W14" s="14">
        <v>0</v>
      </c>
      <c r="X14" s="14">
        <v>0</v>
      </c>
      <c r="Y14" s="14">
        <v>0</v>
      </c>
      <c r="Z14" s="14">
        <v>0</v>
      </c>
      <c r="AA14" s="14">
        <v>0.5666376835861</v>
      </c>
      <c r="AB14" s="14">
        <v>0</v>
      </c>
      <c r="AC14" s="14">
        <v>0</v>
      </c>
      <c r="AD14" s="44">
        <f t="shared" si="0"/>
        <v>13566.634552947513</v>
      </c>
      <c r="AE14" s="45">
        <f t="shared" si="1"/>
        <v>0.18774822409611053</v>
      </c>
      <c r="AF14" s="52"/>
    </row>
    <row r="15" spans="1:32" ht="16.2" x14ac:dyDescent="0.3">
      <c r="A15" s="51">
        <v>10</v>
      </c>
      <c r="B15" s="116"/>
      <c r="C15" s="55" t="s">
        <v>19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20">
        <v>0</v>
      </c>
      <c r="J15" s="20">
        <v>0</v>
      </c>
      <c r="K15" s="20">
        <v>0</v>
      </c>
      <c r="L15" s="60">
        <v>0</v>
      </c>
      <c r="M15" s="59">
        <v>-18117.622800858739</v>
      </c>
      <c r="N15" s="60">
        <v>20.392617483201899</v>
      </c>
      <c r="O15" s="60">
        <v>594.95539024303002</v>
      </c>
      <c r="P15" s="60">
        <v>0</v>
      </c>
      <c r="Q15" s="14">
        <v>652.13187310379567</v>
      </c>
      <c r="R15" s="14">
        <v>0</v>
      </c>
      <c r="S15" s="14">
        <v>0</v>
      </c>
      <c r="T15" s="14">
        <v>24.400606177170101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44">
        <f t="shared" si="0"/>
        <v>-16825.742313851541</v>
      </c>
      <c r="AE15" s="45">
        <f t="shared" si="1"/>
        <v>-0.23285091274446376</v>
      </c>
      <c r="AF15" s="52"/>
    </row>
    <row r="16" spans="1:32" ht="16.2" x14ac:dyDescent="0.3">
      <c r="A16" s="51">
        <v>11</v>
      </c>
      <c r="B16" s="116"/>
      <c r="C16" s="55" t="s">
        <v>20</v>
      </c>
      <c r="D16" s="14">
        <v>0</v>
      </c>
      <c r="E16" s="14">
        <v>0</v>
      </c>
      <c r="F16" s="14">
        <v>0</v>
      </c>
      <c r="G16" s="14">
        <v>2.2254852550574</v>
      </c>
      <c r="H16" s="14">
        <v>0</v>
      </c>
      <c r="I16" s="20">
        <v>0</v>
      </c>
      <c r="J16" s="20">
        <v>0</v>
      </c>
      <c r="K16" s="20">
        <v>0</v>
      </c>
      <c r="L16" s="60">
        <v>0</v>
      </c>
      <c r="M16" s="60">
        <v>0</v>
      </c>
      <c r="N16" s="18">
        <v>0</v>
      </c>
      <c r="O16" s="60">
        <v>456.23122106947244</v>
      </c>
      <c r="P16" s="60">
        <v>0</v>
      </c>
      <c r="Q16" s="14">
        <v>15.2703341710322</v>
      </c>
      <c r="R16" s="14">
        <v>0</v>
      </c>
      <c r="S16" s="14">
        <v>0</v>
      </c>
      <c r="T16" s="14">
        <v>1.0761372551999999E-2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1.3349793048141001</v>
      </c>
      <c r="AB16" s="14">
        <v>0</v>
      </c>
      <c r="AC16" s="14">
        <v>0</v>
      </c>
      <c r="AD16" s="44">
        <f t="shared" si="0"/>
        <v>475.0727811729281</v>
      </c>
      <c r="AE16" s="45">
        <f t="shared" si="1"/>
        <v>6.5745171091262941E-3</v>
      </c>
      <c r="AF16" s="52"/>
    </row>
    <row r="17" spans="1:32" ht="16.2" x14ac:dyDescent="0.3">
      <c r="A17" s="51">
        <v>12</v>
      </c>
      <c r="B17" s="116"/>
      <c r="C17" s="55" t="s">
        <v>21</v>
      </c>
      <c r="D17" s="14">
        <v>0</v>
      </c>
      <c r="E17" s="14">
        <v>0</v>
      </c>
      <c r="F17" s="14">
        <v>127625.617894116</v>
      </c>
      <c r="G17" s="14">
        <v>-4166.7861090271153</v>
      </c>
      <c r="H17" s="14">
        <v>0</v>
      </c>
      <c r="I17" s="20">
        <v>0</v>
      </c>
      <c r="J17" s="20">
        <v>0</v>
      </c>
      <c r="K17" s="20">
        <v>4935.1917037807707</v>
      </c>
      <c r="L17" s="60">
        <v>0</v>
      </c>
      <c r="M17" s="60">
        <v>0</v>
      </c>
      <c r="N17" s="60">
        <v>821.52669567594808</v>
      </c>
      <c r="O17" s="59">
        <v>0</v>
      </c>
      <c r="P17" s="60">
        <v>0</v>
      </c>
      <c r="Q17" s="14">
        <v>89959.527223722907</v>
      </c>
      <c r="R17" s="14">
        <v>0</v>
      </c>
      <c r="S17" s="14">
        <v>0</v>
      </c>
      <c r="T17" s="14">
        <v>5434.1631713555498</v>
      </c>
      <c r="U17" s="14">
        <v>0</v>
      </c>
      <c r="V17" s="14">
        <v>680.80850337836205</v>
      </c>
      <c r="W17" s="14">
        <v>0</v>
      </c>
      <c r="X17" s="14">
        <v>0</v>
      </c>
      <c r="Y17" s="14">
        <v>0</v>
      </c>
      <c r="Z17" s="14">
        <v>0</v>
      </c>
      <c r="AA17" s="14">
        <v>1001.347269642446</v>
      </c>
      <c r="AB17" s="14">
        <v>5.3749354052078004</v>
      </c>
      <c r="AC17" s="14">
        <v>0</v>
      </c>
      <c r="AD17" s="44">
        <f t="shared" si="0"/>
        <v>226296.77128805011</v>
      </c>
      <c r="AE17" s="45">
        <f t="shared" si="1"/>
        <v>3.13171382056461</v>
      </c>
      <c r="AF17" s="52"/>
    </row>
    <row r="18" spans="1:32" ht="16.2" x14ac:dyDescent="0.3">
      <c r="A18" s="51">
        <v>13</v>
      </c>
      <c r="B18" s="117"/>
      <c r="C18" s="55" t="s">
        <v>22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20">
        <v>0</v>
      </c>
      <c r="J18" s="20">
        <v>0</v>
      </c>
      <c r="K18" s="20">
        <v>0</v>
      </c>
      <c r="L18" s="60">
        <v>0</v>
      </c>
      <c r="M18" s="60">
        <v>0</v>
      </c>
      <c r="N18" s="60">
        <v>0</v>
      </c>
      <c r="O18" s="60">
        <v>0</v>
      </c>
      <c r="P18" s="59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44">
        <f t="shared" si="0"/>
        <v>0</v>
      </c>
      <c r="AE18" s="45">
        <f t="shared" si="1"/>
        <v>0</v>
      </c>
      <c r="AF18" s="52"/>
    </row>
    <row r="19" spans="1:32" ht="16.2" customHeight="1" x14ac:dyDescent="0.3">
      <c r="A19" s="51">
        <v>14</v>
      </c>
      <c r="B19" s="118" t="s">
        <v>36</v>
      </c>
      <c r="C19" s="56" t="s">
        <v>23</v>
      </c>
      <c r="D19" s="14">
        <v>0</v>
      </c>
      <c r="E19" s="14">
        <v>0</v>
      </c>
      <c r="F19" s="14">
        <v>-1523.9392661657641</v>
      </c>
      <c r="G19" s="14">
        <v>-2273.6602656949813</v>
      </c>
      <c r="H19" s="14">
        <v>0</v>
      </c>
      <c r="I19" s="14">
        <v>0</v>
      </c>
      <c r="J19" s="14">
        <v>0</v>
      </c>
      <c r="K19" s="14">
        <v>74.267955512594995</v>
      </c>
      <c r="L19" s="14">
        <v>0</v>
      </c>
      <c r="M19" s="14">
        <v>0</v>
      </c>
      <c r="N19" s="14">
        <v>56.484951078452099</v>
      </c>
      <c r="O19" s="14">
        <v>-14299.09104793362</v>
      </c>
      <c r="P19" s="14">
        <v>0</v>
      </c>
      <c r="Q19" s="25">
        <v>0</v>
      </c>
      <c r="R19" s="26">
        <v>0</v>
      </c>
      <c r="S19" s="26">
        <v>0</v>
      </c>
      <c r="T19" s="14">
        <v>135.5370284729517</v>
      </c>
      <c r="U19" s="14">
        <v>0</v>
      </c>
      <c r="V19" s="14">
        <v>12.069471039113999</v>
      </c>
      <c r="W19" s="14">
        <v>0</v>
      </c>
      <c r="X19" s="14">
        <v>0</v>
      </c>
      <c r="Y19" s="14">
        <v>0</v>
      </c>
      <c r="Z19" s="14">
        <v>0</v>
      </c>
      <c r="AA19" s="14">
        <v>4.9169278331167003</v>
      </c>
      <c r="AB19" s="14">
        <v>0</v>
      </c>
      <c r="AC19" s="14">
        <v>0</v>
      </c>
      <c r="AD19" s="44">
        <f t="shared" si="0"/>
        <v>-17813.414245858137</v>
      </c>
      <c r="AE19" s="45">
        <f t="shared" si="1"/>
        <v>-0.24651927319893807</v>
      </c>
      <c r="AF19" s="52"/>
    </row>
    <row r="20" spans="1:32" ht="16.2" x14ac:dyDescent="0.3">
      <c r="A20" s="51">
        <v>15</v>
      </c>
      <c r="B20" s="118"/>
      <c r="C20" s="56" t="s">
        <v>24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26">
        <v>0</v>
      </c>
      <c r="R20" s="25">
        <v>0</v>
      </c>
      <c r="S20" s="26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44">
        <f t="shared" si="0"/>
        <v>0</v>
      </c>
      <c r="AE20" s="45">
        <f t="shared" si="1"/>
        <v>0</v>
      </c>
      <c r="AF20" s="52"/>
    </row>
    <row r="21" spans="1:32" ht="16.2" x14ac:dyDescent="0.3">
      <c r="A21" s="51">
        <v>16</v>
      </c>
      <c r="B21" s="118"/>
      <c r="C21" s="56" t="s">
        <v>25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26">
        <v>0</v>
      </c>
      <c r="R21" s="26">
        <v>0</v>
      </c>
      <c r="S21" s="25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44">
        <f t="shared" si="0"/>
        <v>0</v>
      </c>
      <c r="AE21" s="45">
        <f t="shared" si="1"/>
        <v>0</v>
      </c>
      <c r="AF21" s="52"/>
    </row>
    <row r="22" spans="1:32" ht="66.599999999999994" x14ac:dyDescent="0.3">
      <c r="A22" s="51">
        <v>17</v>
      </c>
      <c r="B22" s="61" t="s">
        <v>7</v>
      </c>
      <c r="C22" s="53" t="s">
        <v>26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28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44">
        <f t="shared" si="0"/>
        <v>0</v>
      </c>
      <c r="AE22" s="45">
        <f t="shared" si="1"/>
        <v>0</v>
      </c>
      <c r="AF22" s="52"/>
    </row>
    <row r="23" spans="1:32" ht="16.2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>
        <v>0</v>
      </c>
      <c r="G23" s="14">
        <v>-0.1248490679523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-0.14154830538989999</v>
      </c>
      <c r="R23" s="14">
        <v>0</v>
      </c>
      <c r="S23" s="14">
        <v>0</v>
      </c>
      <c r="T23" s="14">
        <v>0</v>
      </c>
      <c r="U23" s="29">
        <v>0</v>
      </c>
      <c r="V23" s="30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44">
        <f t="shared" si="0"/>
        <v>-0.26639737334219998</v>
      </c>
      <c r="AE23" s="45">
        <f t="shared" si="1"/>
        <v>-3.6866647770061806E-6</v>
      </c>
      <c r="AF23" s="52"/>
    </row>
    <row r="24" spans="1:32" ht="16.2" x14ac:dyDescent="0.3">
      <c r="A24" s="51">
        <v>19</v>
      </c>
      <c r="B24" s="119"/>
      <c r="C24" s="57" t="s">
        <v>28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-1.7620172759999999E-4</v>
      </c>
      <c r="R24" s="14">
        <v>0</v>
      </c>
      <c r="S24" s="14">
        <v>0</v>
      </c>
      <c r="T24" s="14">
        <v>0</v>
      </c>
      <c r="U24" s="30">
        <v>0</v>
      </c>
      <c r="V24" s="29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44">
        <f t="shared" si="0"/>
        <v>-1.7620172759999999E-4</v>
      </c>
      <c r="AE24" s="45">
        <f t="shared" si="1"/>
        <v>-2.4384501042212607E-9</v>
      </c>
      <c r="AF24" s="52"/>
    </row>
    <row r="25" spans="1:32" ht="16.2" customHeight="1" x14ac:dyDescent="0.3">
      <c r="A25" s="51">
        <v>20</v>
      </c>
      <c r="B25" s="120" t="s">
        <v>9</v>
      </c>
      <c r="C25" s="58" t="s">
        <v>29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31">
        <v>0</v>
      </c>
      <c r="J25" s="31">
        <v>0</v>
      </c>
      <c r="K25" s="31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32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44">
        <f t="shared" si="0"/>
        <v>0</v>
      </c>
      <c r="AE25" s="45">
        <f t="shared" si="1"/>
        <v>0</v>
      </c>
      <c r="AF25" s="52"/>
    </row>
    <row r="26" spans="1:32" ht="16.2" x14ac:dyDescent="0.3">
      <c r="A26" s="51">
        <v>21</v>
      </c>
      <c r="B26" s="120"/>
      <c r="C26" s="58" t="s">
        <v>30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31">
        <v>0</v>
      </c>
      <c r="J26" s="31">
        <v>0</v>
      </c>
      <c r="K26" s="31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33">
        <v>0</v>
      </c>
      <c r="X26" s="32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44">
        <f t="shared" si="0"/>
        <v>0</v>
      </c>
      <c r="AE26" s="45">
        <f t="shared" si="1"/>
        <v>0</v>
      </c>
      <c r="AF26" s="52"/>
    </row>
    <row r="27" spans="1:32" ht="16.2" x14ac:dyDescent="0.3">
      <c r="A27" s="51">
        <v>22</v>
      </c>
      <c r="B27" s="120"/>
      <c r="C27" s="58" t="s">
        <v>31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31">
        <v>0</v>
      </c>
      <c r="J27" s="31">
        <v>0</v>
      </c>
      <c r="K27" s="31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33">
        <v>0</v>
      </c>
      <c r="X27" s="33">
        <v>0</v>
      </c>
      <c r="Y27" s="32">
        <v>0</v>
      </c>
      <c r="Z27" s="33">
        <v>0</v>
      </c>
      <c r="AA27" s="33">
        <v>0</v>
      </c>
      <c r="AB27" s="33">
        <v>0</v>
      </c>
      <c r="AC27" s="33">
        <v>0</v>
      </c>
      <c r="AD27" s="44">
        <f t="shared" si="0"/>
        <v>0</v>
      </c>
      <c r="AE27" s="45">
        <f t="shared" si="1"/>
        <v>0</v>
      </c>
      <c r="AF27" s="52"/>
    </row>
    <row r="28" spans="1:32" ht="16.2" x14ac:dyDescent="0.3">
      <c r="A28" s="51">
        <v>23</v>
      </c>
      <c r="B28" s="120"/>
      <c r="C28" s="58" t="s">
        <v>32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31">
        <v>0</v>
      </c>
      <c r="J28" s="31">
        <v>0</v>
      </c>
      <c r="K28" s="31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33">
        <v>0</v>
      </c>
      <c r="X28" s="33">
        <v>0</v>
      </c>
      <c r="Y28" s="33">
        <v>0</v>
      </c>
      <c r="Z28" s="32">
        <v>0</v>
      </c>
      <c r="AA28" s="33">
        <v>0</v>
      </c>
      <c r="AB28" s="33">
        <v>0</v>
      </c>
      <c r="AC28" s="33">
        <v>0</v>
      </c>
      <c r="AD28" s="44">
        <f t="shared" si="0"/>
        <v>0</v>
      </c>
      <c r="AE28" s="45">
        <f t="shared" si="1"/>
        <v>0</v>
      </c>
      <c r="AF28" s="52"/>
    </row>
    <row r="29" spans="1:32" ht="16.2" x14ac:dyDescent="0.3">
      <c r="A29" s="51">
        <v>24</v>
      </c>
      <c r="B29" s="120"/>
      <c r="C29" s="58" t="s">
        <v>33</v>
      </c>
      <c r="D29" s="14">
        <v>0</v>
      </c>
      <c r="E29" s="14">
        <v>0</v>
      </c>
      <c r="F29" s="14">
        <v>-311.27347219283604</v>
      </c>
      <c r="G29" s="14">
        <v>0</v>
      </c>
      <c r="H29" s="14">
        <v>0</v>
      </c>
      <c r="I29" s="31">
        <v>0</v>
      </c>
      <c r="J29" s="31">
        <v>0</v>
      </c>
      <c r="K29" s="31">
        <v>-2.1403452916242998</v>
      </c>
      <c r="L29" s="14">
        <v>0</v>
      </c>
      <c r="M29" s="14">
        <v>0</v>
      </c>
      <c r="N29" s="14">
        <v>0</v>
      </c>
      <c r="O29" s="14">
        <v>-49.264010993766107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33">
        <v>0</v>
      </c>
      <c r="X29" s="33">
        <v>0</v>
      </c>
      <c r="Y29" s="33">
        <v>0</v>
      </c>
      <c r="Z29" s="33">
        <v>0</v>
      </c>
      <c r="AA29" s="32">
        <v>0</v>
      </c>
      <c r="AB29" s="33">
        <v>0</v>
      </c>
      <c r="AC29" s="33">
        <v>0</v>
      </c>
      <c r="AD29" s="44">
        <f t="shared" si="0"/>
        <v>-362.67782847822639</v>
      </c>
      <c r="AE29" s="45">
        <f t="shared" si="1"/>
        <v>-5.0190869334670006E-3</v>
      </c>
      <c r="AF29" s="52"/>
    </row>
    <row r="30" spans="1:32" ht="16.2" x14ac:dyDescent="0.3">
      <c r="A30" s="51">
        <v>25</v>
      </c>
      <c r="B30" s="120"/>
      <c r="C30" s="58" t="s">
        <v>34</v>
      </c>
      <c r="D30" s="14">
        <v>0</v>
      </c>
      <c r="E30" s="14">
        <v>0</v>
      </c>
      <c r="F30" s="14">
        <v>-27.699911638560501</v>
      </c>
      <c r="G30" s="14">
        <v>-5.1185590645299997E-2</v>
      </c>
      <c r="H30" s="14">
        <v>0</v>
      </c>
      <c r="I30" s="31">
        <v>0</v>
      </c>
      <c r="J30" s="31">
        <v>0</v>
      </c>
      <c r="K30" s="31">
        <v>-0.46990107806119996</v>
      </c>
      <c r="L30" s="14">
        <v>0</v>
      </c>
      <c r="M30" s="14">
        <v>0</v>
      </c>
      <c r="N30" s="14">
        <v>0</v>
      </c>
      <c r="O30" s="14">
        <v>-37.4884340679654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2">
        <v>0</v>
      </c>
      <c r="AC30" s="33">
        <v>0</v>
      </c>
      <c r="AD30" s="44">
        <f t="shared" si="0"/>
        <v>-65.709432375232396</v>
      </c>
      <c r="AE30" s="45">
        <f t="shared" si="1"/>
        <v>-9.093507447750208E-4</v>
      </c>
      <c r="AF30" s="52"/>
    </row>
    <row r="31" spans="1:32" ht="16.2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31">
        <v>0</v>
      </c>
      <c r="J31" s="31">
        <v>0</v>
      </c>
      <c r="K31" s="31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-1.0104341724E-2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2">
        <v>0</v>
      </c>
      <c r="AD31" s="44">
        <f t="shared" si="0"/>
        <v>-1.0104341724E-2</v>
      </c>
      <c r="AE31" s="45">
        <f t="shared" si="1"/>
        <v>-1.3983366375333448E-7</v>
      </c>
      <c r="AF31" s="52"/>
    </row>
    <row r="32" spans="1:32" ht="16.2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-2184717.5730771087</v>
      </c>
      <c r="F32" s="46">
        <f t="shared" si="2"/>
        <v>162235.88270410913</v>
      </c>
      <c r="G32" s="46">
        <f t="shared" si="2"/>
        <v>31884.234357964524</v>
      </c>
      <c r="H32" s="46">
        <f t="shared" si="2"/>
        <v>168168.30641178688</v>
      </c>
      <c r="I32" s="46">
        <f t="shared" si="2"/>
        <v>0</v>
      </c>
      <c r="J32" s="46">
        <f t="shared" si="2"/>
        <v>-40732.810624925711</v>
      </c>
      <c r="K32" s="46">
        <f t="shared" si="2"/>
        <v>8842.7120624908603</v>
      </c>
      <c r="L32" s="46">
        <f t="shared" si="2"/>
        <v>0</v>
      </c>
      <c r="M32" s="46">
        <f t="shared" si="2"/>
        <v>-19307.162724696616</v>
      </c>
      <c r="N32" s="46">
        <f t="shared" si="2"/>
        <v>993.41470801146352</v>
      </c>
      <c r="O32" s="46">
        <f t="shared" si="2"/>
        <v>8577915.2039852422</v>
      </c>
      <c r="P32" s="46">
        <f t="shared" si="2"/>
        <v>0</v>
      </c>
      <c r="Q32" s="46">
        <f t="shared" si="2"/>
        <v>467895.20359323028</v>
      </c>
      <c r="R32" s="46">
        <f t="shared" si="2"/>
        <v>0</v>
      </c>
      <c r="S32" s="46">
        <f t="shared" si="2"/>
        <v>0</v>
      </c>
      <c r="T32" s="46">
        <f t="shared" si="2"/>
        <v>13868.979391733783</v>
      </c>
      <c r="U32" s="46">
        <f t="shared" si="2"/>
        <v>0</v>
      </c>
      <c r="V32" s="46">
        <f t="shared" si="2"/>
        <v>14048.534429270507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24185.452123534014</v>
      </c>
      <c r="AB32" s="46">
        <f t="shared" si="2"/>
        <v>691.86195073065801</v>
      </c>
      <c r="AC32" s="46">
        <f t="shared" si="2"/>
        <v>0</v>
      </c>
      <c r="AD32" s="62">
        <f t="shared" si="2"/>
        <v>7225972.2392913783</v>
      </c>
      <c r="AE32" s="47"/>
      <c r="AF32" s="52"/>
    </row>
    <row r="33" spans="1:32" ht="16.2" x14ac:dyDescent="0.35">
      <c r="A33" s="69"/>
      <c r="B33" s="113">
        <f>AE4</f>
        <v>0</v>
      </c>
      <c r="C33" s="113"/>
      <c r="D33" s="63">
        <f t="shared" ref="D33:AC33" si="3">D32/$AD$32*100</f>
        <v>0</v>
      </c>
      <c r="E33" s="63">
        <f t="shared" si="3"/>
        <v>-30.234237009625641</v>
      </c>
      <c r="F33" s="63">
        <f t="shared" si="3"/>
        <v>2.2451772208859047</v>
      </c>
      <c r="G33" s="63">
        <f t="shared" si="3"/>
        <v>0.44124490521280058</v>
      </c>
      <c r="H33" s="63">
        <f t="shared" si="3"/>
        <v>2.3272758438977683</v>
      </c>
      <c r="I33" s="63">
        <f t="shared" si="3"/>
        <v>0</v>
      </c>
      <c r="J33" s="63">
        <f t="shared" si="3"/>
        <v>-0.56370007074536188</v>
      </c>
      <c r="K33" s="63">
        <f t="shared" si="3"/>
        <v>0.1223740109934055</v>
      </c>
      <c r="L33" s="63">
        <f t="shared" si="3"/>
        <v>0</v>
      </c>
      <c r="M33" s="63">
        <f t="shared" si="3"/>
        <v>-0.26719121088942893</v>
      </c>
      <c r="N33" s="63">
        <f t="shared" si="3"/>
        <v>1.3747834548958683E-2</v>
      </c>
      <c r="O33" s="63">
        <f t="shared" si="3"/>
        <v>118.70949569031895</v>
      </c>
      <c r="P33" s="63">
        <f t="shared" si="3"/>
        <v>0</v>
      </c>
      <c r="Q33" s="63">
        <f t="shared" si="3"/>
        <v>6.4751868412812348</v>
      </c>
      <c r="R33" s="63">
        <f t="shared" si="3"/>
        <v>0</v>
      </c>
      <c r="S33" s="63">
        <f t="shared" si="3"/>
        <v>0</v>
      </c>
      <c r="T33" s="63">
        <f t="shared" si="3"/>
        <v>0.19193236470410047</v>
      </c>
      <c r="U33" s="63">
        <f t="shared" si="3"/>
        <v>0</v>
      </c>
      <c r="V33" s="63">
        <f t="shared" si="3"/>
        <v>0.19441722115788518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0.33470170272762884</v>
      </c>
      <c r="AB33" s="63">
        <f t="shared" si="3"/>
        <v>9.5746555317309939E-3</v>
      </c>
      <c r="AC33" s="63">
        <f t="shared" si="3"/>
        <v>0</v>
      </c>
      <c r="AD33" s="64"/>
      <c r="AE33" s="64"/>
      <c r="AF33" s="52"/>
    </row>
    <row r="34" spans="1:32" x14ac:dyDescent="0.3">
      <c r="A34" s="48"/>
      <c r="B34" s="49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52"/>
    </row>
    <row r="35" spans="1:32" x14ac:dyDescent="0.3">
      <c r="A35" s="48"/>
      <c r="B35" s="49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52"/>
    </row>
    <row r="36" spans="1:32" x14ac:dyDescent="0.3">
      <c r="A36" s="48"/>
      <c r="B36" s="49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52"/>
    </row>
    <row r="37" spans="1:32" x14ac:dyDescent="0.3">
      <c r="A37" s="48"/>
      <c r="B37" s="49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52"/>
    </row>
    <row r="38" spans="1:32" x14ac:dyDescent="0.3">
      <c r="A38" s="48"/>
      <c r="B38" s="49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52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8"/>
  <sheetViews>
    <sheetView showGridLines="0" zoomScale="55" zoomScaleNormal="55" workbookViewId="0">
      <selection activeCell="D6" sqref="D6:AC31"/>
    </sheetView>
  </sheetViews>
  <sheetFormatPr defaultRowHeight="16.2" x14ac:dyDescent="0.35"/>
  <cols>
    <col min="1" max="1" width="4.1093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2"/>
  </cols>
  <sheetData>
    <row r="1" spans="1:32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1"/>
    </row>
    <row r="2" spans="1:32" ht="22.8" customHeight="1" x14ac:dyDescent="0.35">
      <c r="A2" s="69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1"/>
    </row>
    <row r="3" spans="1:32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1"/>
    </row>
    <row r="4" spans="1:32" ht="32.4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1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1"/>
    </row>
    <row r="6" spans="1:32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-25915.231411474499</v>
      </c>
      <c r="F6" s="13">
        <v>71316.077531503193</v>
      </c>
      <c r="G6" s="13">
        <v>2707.5385050649402</v>
      </c>
      <c r="H6" s="13">
        <v>48457.375075023097</v>
      </c>
      <c r="I6" s="14"/>
      <c r="J6" s="14"/>
      <c r="K6" s="14"/>
      <c r="L6" s="14"/>
      <c r="M6" s="14"/>
      <c r="N6" s="14"/>
      <c r="O6" s="14">
        <v>1793520.1974094401</v>
      </c>
      <c r="P6" s="14"/>
      <c r="Q6" s="14">
        <v>93749.995642594498</v>
      </c>
      <c r="R6" s="14">
        <v>9822.6043262388393</v>
      </c>
      <c r="S6" s="14">
        <v>785.99249032287696</v>
      </c>
      <c r="T6" s="14">
        <v>2935.0475881321099</v>
      </c>
      <c r="U6" s="14">
        <v>0</v>
      </c>
      <c r="V6" s="14">
        <v>22996.7852051562</v>
      </c>
      <c r="W6" s="14"/>
      <c r="X6" s="14"/>
      <c r="Y6" s="14"/>
      <c r="Z6" s="14"/>
      <c r="AA6" s="14">
        <v>9557.6537838956792</v>
      </c>
      <c r="AB6" s="14">
        <v>4346.1611928899902</v>
      </c>
      <c r="AC6" s="14">
        <v>0</v>
      </c>
      <c r="AD6" s="44">
        <f t="shared" ref="AD6:AD31" si="0">SUM(D6:AC6)</f>
        <v>2034280.1973387871</v>
      </c>
      <c r="AE6" s="45">
        <f t="shared" ref="AE6:AE31" si="1">AD6/$AD$32*100</f>
        <v>302.72662382170125</v>
      </c>
      <c r="AF6" s="71"/>
    </row>
    <row r="7" spans="1:32" x14ac:dyDescent="0.3">
      <c r="A7" s="51">
        <v>2</v>
      </c>
      <c r="B7" s="114"/>
      <c r="C7" s="54" t="s">
        <v>11</v>
      </c>
      <c r="D7" s="13"/>
      <c r="E7" s="12">
        <v>-1961356.8253375101</v>
      </c>
      <c r="F7" s="13">
        <v>18897.061450294201</v>
      </c>
      <c r="G7" s="13">
        <v>2.5773422766405001</v>
      </c>
      <c r="H7" s="13">
        <v>3751.9951141717002</v>
      </c>
      <c r="I7" s="14"/>
      <c r="J7" s="14"/>
      <c r="K7" s="14"/>
      <c r="L7" s="14"/>
      <c r="M7" s="14"/>
      <c r="N7" s="14"/>
      <c r="O7" s="14">
        <v>223471.24184261501</v>
      </c>
      <c r="P7" s="14"/>
      <c r="Q7" s="14">
        <v>1705.5449571906099</v>
      </c>
      <c r="R7" s="14">
        <v>20.266064737894499</v>
      </c>
      <c r="S7" s="14"/>
      <c r="T7" s="14">
        <v>654.02728667236397</v>
      </c>
      <c r="U7" s="14">
        <v>0</v>
      </c>
      <c r="V7" s="14">
        <v>1828.3044561614699</v>
      </c>
      <c r="W7" s="14"/>
      <c r="X7" s="14"/>
      <c r="Y7" s="14"/>
      <c r="Z7" s="14"/>
      <c r="AA7" s="14">
        <v>17961.149878519602</v>
      </c>
      <c r="AB7" s="14">
        <v>35.051111116939801</v>
      </c>
      <c r="AC7" s="14">
        <v>0</v>
      </c>
      <c r="AD7" s="44">
        <f t="shared" si="0"/>
        <v>-1693029.6058337537</v>
      </c>
      <c r="AE7" s="45">
        <f t="shared" si="1"/>
        <v>-251.94421952035668</v>
      </c>
      <c r="AF7" s="71"/>
    </row>
    <row r="8" spans="1:32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2107.2603579958</v>
      </c>
      <c r="H8" s="13">
        <v>2273.4613988790202</v>
      </c>
      <c r="I8" s="14"/>
      <c r="J8" s="14"/>
      <c r="K8" s="14"/>
      <c r="L8" s="14"/>
      <c r="M8" s="14"/>
      <c r="N8" s="14"/>
      <c r="O8" s="14">
        <v>199515.15484982601</v>
      </c>
      <c r="P8" s="14"/>
      <c r="Q8" s="14">
        <v>27404.2981741945</v>
      </c>
      <c r="R8" s="14">
        <v>5056.5640933564</v>
      </c>
      <c r="S8" s="14">
        <v>527.63465427715596</v>
      </c>
      <c r="T8" s="14">
        <v>1168.2907888023699</v>
      </c>
      <c r="U8" s="14"/>
      <c r="V8" s="14">
        <v>1080.2684517355401</v>
      </c>
      <c r="W8" s="14"/>
      <c r="X8" s="14"/>
      <c r="Y8" s="14"/>
      <c r="Z8" s="14"/>
      <c r="AA8" s="14">
        <v>2220.1837331434399</v>
      </c>
      <c r="AB8" s="14">
        <v>41.5081324932749</v>
      </c>
      <c r="AC8" s="14">
        <v>0</v>
      </c>
      <c r="AD8" s="44">
        <f t="shared" si="0"/>
        <v>241394.6246347035</v>
      </c>
      <c r="AE8" s="45">
        <f t="shared" si="1"/>
        <v>35.922573409488173</v>
      </c>
      <c r="AF8" s="71"/>
    </row>
    <row r="9" spans="1:32" x14ac:dyDescent="0.3">
      <c r="A9" s="51">
        <v>4</v>
      </c>
      <c r="B9" s="114"/>
      <c r="C9" s="54" t="s">
        <v>13</v>
      </c>
      <c r="D9" s="13"/>
      <c r="E9" s="13"/>
      <c r="F9" s="13">
        <v>886.49921269329195</v>
      </c>
      <c r="G9" s="12">
        <v>0</v>
      </c>
      <c r="H9" s="13"/>
      <c r="I9" s="14"/>
      <c r="J9" s="14"/>
      <c r="K9" s="14">
        <v>149.597304109682</v>
      </c>
      <c r="L9" s="14"/>
      <c r="M9" s="14"/>
      <c r="N9" s="14"/>
      <c r="O9" s="14">
        <v>455.71092827881898</v>
      </c>
      <c r="P9" s="14"/>
      <c r="Q9" s="14">
        <v>471.55581706677702</v>
      </c>
      <c r="R9" s="14">
        <v>4.4393786379537996</v>
      </c>
      <c r="S9" s="14">
        <v>8.2723891299068999</v>
      </c>
      <c r="T9" s="14">
        <v>4.3355347498055998</v>
      </c>
      <c r="U9" s="14"/>
      <c r="V9" s="14">
        <v>5.0648046437106</v>
      </c>
      <c r="W9" s="14"/>
      <c r="X9" s="14"/>
      <c r="Y9" s="14"/>
      <c r="Z9" s="14"/>
      <c r="AA9" s="14">
        <v>8.9924171627364995</v>
      </c>
      <c r="AB9" s="14">
        <v>8.5637632712136007</v>
      </c>
      <c r="AC9" s="14">
        <v>0</v>
      </c>
      <c r="AD9" s="44">
        <f t="shared" si="0"/>
        <v>2003.0315497438971</v>
      </c>
      <c r="AE9" s="45">
        <f t="shared" si="1"/>
        <v>0.2980764298131422</v>
      </c>
      <c r="AF9" s="71"/>
    </row>
    <row r="10" spans="1:32" x14ac:dyDescent="0.3">
      <c r="A10" s="51">
        <v>5</v>
      </c>
      <c r="B10" s="114"/>
      <c r="C10" s="54" t="s">
        <v>14</v>
      </c>
      <c r="D10" s="13"/>
      <c r="E10" s="13"/>
      <c r="F10" s="13">
        <v>-32369.5974977941</v>
      </c>
      <c r="G10" s="13">
        <v>0.1175131612327</v>
      </c>
      <c r="H10" s="12">
        <v>7863.6993515558297</v>
      </c>
      <c r="I10" s="14"/>
      <c r="J10" s="14"/>
      <c r="K10" s="14"/>
      <c r="L10" s="14"/>
      <c r="M10" s="14"/>
      <c r="N10" s="14"/>
      <c r="O10" s="14">
        <v>11914.3530384279</v>
      </c>
      <c r="P10" s="14"/>
      <c r="Q10" s="14">
        <v>1664.68255811104</v>
      </c>
      <c r="R10" s="14">
        <v>45.872764571145701</v>
      </c>
      <c r="S10" s="14"/>
      <c r="T10" s="14"/>
      <c r="U10" s="14"/>
      <c r="V10" s="14"/>
      <c r="W10" s="17"/>
      <c r="X10" s="17"/>
      <c r="Y10" s="17"/>
      <c r="Z10" s="17"/>
      <c r="AA10" s="17">
        <v>1.2030956135829001</v>
      </c>
      <c r="AB10" s="17"/>
      <c r="AC10" s="17">
        <v>0</v>
      </c>
      <c r="AD10" s="44">
        <f t="shared" si="0"/>
        <v>-10879.669176353371</v>
      </c>
      <c r="AE10" s="45">
        <f t="shared" si="1"/>
        <v>-1.6190323842128902</v>
      </c>
      <c r="AF10" s="71"/>
    </row>
    <row r="11" spans="1:32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414.61362191649101</v>
      </c>
      <c r="H11" s="14"/>
      <c r="I11" s="18">
        <v>0</v>
      </c>
      <c r="J11" s="19">
        <v>-1.0694734077207999</v>
      </c>
      <c r="K11" s="19">
        <v>176.775510995942</v>
      </c>
      <c r="L11" s="20"/>
      <c r="M11" s="20"/>
      <c r="N11" s="20"/>
      <c r="O11" s="20">
        <v>24476.399808960501</v>
      </c>
      <c r="P11" s="20"/>
      <c r="Q11" s="14">
        <v>12699.81841559</v>
      </c>
      <c r="R11" s="14">
        <v>41.374442934999102</v>
      </c>
      <c r="S11" s="14">
        <v>1.6154195623995999</v>
      </c>
      <c r="T11" s="14">
        <v>343.66388820748898</v>
      </c>
      <c r="U11" s="14"/>
      <c r="V11" s="21">
        <v>268.40778644412001</v>
      </c>
      <c r="W11" s="14"/>
      <c r="X11" s="14"/>
      <c r="Y11" s="14"/>
      <c r="Z11" s="14"/>
      <c r="AA11" s="14">
        <v>82.854193404376105</v>
      </c>
      <c r="AB11" s="14"/>
      <c r="AC11" s="14">
        <v>0</v>
      </c>
      <c r="AD11" s="44">
        <f t="shared" si="0"/>
        <v>38504.453614608596</v>
      </c>
      <c r="AE11" s="45">
        <f t="shared" si="1"/>
        <v>5.7299497188727386</v>
      </c>
      <c r="AF11" s="71"/>
    </row>
    <row r="12" spans="1:32" x14ac:dyDescent="0.3">
      <c r="A12" s="51">
        <v>7</v>
      </c>
      <c r="B12" s="116"/>
      <c r="C12" s="55" t="s">
        <v>16</v>
      </c>
      <c r="D12" s="14"/>
      <c r="E12" s="14"/>
      <c r="F12" s="14"/>
      <c r="G12" s="14">
        <v>0.67647378570259997</v>
      </c>
      <c r="H12" s="14"/>
      <c r="I12" s="19"/>
      <c r="J12" s="18">
        <v>-35387.9277557932</v>
      </c>
      <c r="K12" s="19">
        <v>48.786226229848502</v>
      </c>
      <c r="L12" s="20"/>
      <c r="M12" s="20"/>
      <c r="N12" s="20"/>
      <c r="O12" s="20">
        <v>2254.4337989608998</v>
      </c>
      <c r="P12" s="20"/>
      <c r="Q12" s="14">
        <v>909.22600949123796</v>
      </c>
      <c r="R12" s="14"/>
      <c r="S12" s="14"/>
      <c r="T12" s="14">
        <v>24.465202912551199</v>
      </c>
      <c r="U12" s="14">
        <v>0</v>
      </c>
      <c r="V12" s="21">
        <v>51.200316844934903</v>
      </c>
      <c r="W12" s="14"/>
      <c r="X12" s="14"/>
      <c r="Y12" s="14"/>
      <c r="Z12" s="14"/>
      <c r="AA12" s="14">
        <v>361.02534712879401</v>
      </c>
      <c r="AB12" s="14"/>
      <c r="AC12" s="14">
        <v>0</v>
      </c>
      <c r="AD12" s="44">
        <f t="shared" si="0"/>
        <v>-31738.114380439234</v>
      </c>
      <c r="AE12" s="45">
        <f t="shared" si="1"/>
        <v>-4.7230328572368503</v>
      </c>
      <c r="AF12" s="71"/>
    </row>
    <row r="13" spans="1:32" x14ac:dyDescent="0.3">
      <c r="A13" s="51">
        <v>8</v>
      </c>
      <c r="B13" s="116"/>
      <c r="C13" s="55" t="s">
        <v>17</v>
      </c>
      <c r="D13" s="14"/>
      <c r="E13" s="14"/>
      <c r="F13" s="14"/>
      <c r="G13" s="14">
        <v>55.212147021371798</v>
      </c>
      <c r="H13" s="14"/>
      <c r="I13" s="19"/>
      <c r="J13" s="19"/>
      <c r="K13" s="18">
        <v>0</v>
      </c>
      <c r="L13" s="20"/>
      <c r="M13" s="20"/>
      <c r="N13" s="20"/>
      <c r="O13" s="20">
        <v>2793.3031305002601</v>
      </c>
      <c r="P13" s="20"/>
      <c r="Q13" s="14">
        <v>553.64387864134699</v>
      </c>
      <c r="R13" s="14"/>
      <c r="S13" s="14">
        <v>1.248747095922</v>
      </c>
      <c r="T13" s="14">
        <v>24.819876567744799</v>
      </c>
      <c r="U13" s="14"/>
      <c r="V13" s="21">
        <v>2.5982370147292002</v>
      </c>
      <c r="W13" s="14"/>
      <c r="X13" s="14"/>
      <c r="Y13" s="14"/>
      <c r="Z13" s="14"/>
      <c r="AA13" s="14">
        <v>14.275358595843</v>
      </c>
      <c r="AB13" s="14"/>
      <c r="AC13" s="14">
        <v>0</v>
      </c>
      <c r="AD13" s="44">
        <f t="shared" si="0"/>
        <v>3445.1013754372184</v>
      </c>
      <c r="AE13" s="45">
        <f t="shared" si="1"/>
        <v>0.5126746598005254</v>
      </c>
      <c r="AF13" s="71"/>
    </row>
    <row r="14" spans="1:32" x14ac:dyDescent="0.3">
      <c r="A14" s="51">
        <v>9</v>
      </c>
      <c r="B14" s="116"/>
      <c r="C14" s="55" t="s">
        <v>18</v>
      </c>
      <c r="D14" s="14"/>
      <c r="E14" s="14"/>
      <c r="F14" s="14"/>
      <c r="G14" s="14">
        <v>15.9355604969506</v>
      </c>
      <c r="H14" s="14"/>
      <c r="I14" s="20"/>
      <c r="J14" s="20"/>
      <c r="K14" s="20"/>
      <c r="L14" s="59">
        <v>0</v>
      </c>
      <c r="M14" s="60">
        <v>0</v>
      </c>
      <c r="N14" s="60">
        <v>13.6002037217792</v>
      </c>
      <c r="O14" s="60">
        <v>2641.8456888983901</v>
      </c>
      <c r="P14" s="60"/>
      <c r="Q14" s="14">
        <v>3791.66268797265</v>
      </c>
      <c r="R14" s="14">
        <v>1.5393177993858</v>
      </c>
      <c r="S14" s="14"/>
      <c r="T14" s="14"/>
      <c r="U14" s="14">
        <v>0</v>
      </c>
      <c r="V14" s="21">
        <v>13.085657724540299</v>
      </c>
      <c r="W14" s="14"/>
      <c r="X14" s="14"/>
      <c r="Y14" s="14"/>
      <c r="Z14" s="14"/>
      <c r="AA14" s="14">
        <v>5.1745447792060997</v>
      </c>
      <c r="AB14" s="14"/>
      <c r="AC14" s="14"/>
      <c r="AD14" s="44">
        <f t="shared" si="0"/>
        <v>6482.8436613929016</v>
      </c>
      <c r="AE14" s="45">
        <f t="shared" si="1"/>
        <v>0.96472913463186583</v>
      </c>
      <c r="AF14" s="71"/>
    </row>
    <row r="15" spans="1:32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-15810.7689862875</v>
      </c>
      <c r="N15" s="60">
        <v>0.65215026954319999</v>
      </c>
      <c r="O15" s="60">
        <v>46.7561555717065</v>
      </c>
      <c r="P15" s="60"/>
      <c r="Q15" s="14">
        <v>0.17856790614349999</v>
      </c>
      <c r="R15" s="14"/>
      <c r="S15" s="14"/>
      <c r="T15" s="14">
        <v>3.2237129782142002</v>
      </c>
      <c r="U15" s="14">
        <v>0</v>
      </c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-15759.958399561894</v>
      </c>
      <c r="AE15" s="45">
        <f t="shared" si="1"/>
        <v>-2.3452811486397631</v>
      </c>
      <c r="AF15" s="71"/>
    </row>
    <row r="16" spans="1:32" x14ac:dyDescent="0.3">
      <c r="A16" s="51">
        <v>11</v>
      </c>
      <c r="B16" s="116"/>
      <c r="C16" s="55" t="s">
        <v>20</v>
      </c>
      <c r="D16" s="14"/>
      <c r="E16" s="14"/>
      <c r="F16" s="14"/>
      <c r="G16" s="14">
        <v>-0.2027692906637</v>
      </c>
      <c r="H16" s="14"/>
      <c r="I16" s="20"/>
      <c r="J16" s="20"/>
      <c r="K16" s="20"/>
      <c r="L16" s="60"/>
      <c r="M16" s="60"/>
      <c r="N16" s="18">
        <v>0</v>
      </c>
      <c r="O16" s="60">
        <v>224.428039037518</v>
      </c>
      <c r="P16" s="60"/>
      <c r="Q16" s="14">
        <v>120.24244544110699</v>
      </c>
      <c r="R16" s="14">
        <v>2.1493382424365</v>
      </c>
      <c r="S16" s="14">
        <v>3.38059E-8</v>
      </c>
      <c r="T16" s="14">
        <v>0.99111608752369995</v>
      </c>
      <c r="U16" s="14"/>
      <c r="V16" s="14"/>
      <c r="W16" s="14"/>
      <c r="X16" s="14"/>
      <c r="Y16" s="14"/>
      <c r="Z16" s="14"/>
      <c r="AA16" s="14">
        <v>8.8823640202929006</v>
      </c>
      <c r="AB16" s="14"/>
      <c r="AC16" s="14"/>
      <c r="AD16" s="44">
        <f t="shared" si="0"/>
        <v>356.49053357202035</v>
      </c>
      <c r="AE16" s="45">
        <f t="shared" si="1"/>
        <v>5.3050300442305194E-2</v>
      </c>
      <c r="AF16" s="71"/>
    </row>
    <row r="17" spans="1:32" x14ac:dyDescent="0.3">
      <c r="A17" s="51">
        <v>12</v>
      </c>
      <c r="B17" s="116"/>
      <c r="C17" s="55" t="s">
        <v>21</v>
      </c>
      <c r="D17" s="14"/>
      <c r="E17" s="14"/>
      <c r="F17" s="14">
        <v>7730.6087528010503</v>
      </c>
      <c r="G17" s="14">
        <v>-14729.557465297499</v>
      </c>
      <c r="H17" s="14"/>
      <c r="I17" s="20"/>
      <c r="J17" s="20"/>
      <c r="K17" s="20">
        <v>245.25879167481199</v>
      </c>
      <c r="L17" s="60"/>
      <c r="M17" s="60"/>
      <c r="N17" s="60">
        <v>24.922720250770698</v>
      </c>
      <c r="O17" s="59">
        <v>0</v>
      </c>
      <c r="P17" s="60">
        <v>28.137178424464199</v>
      </c>
      <c r="Q17" s="14">
        <v>99149.477445543598</v>
      </c>
      <c r="R17" s="14">
        <v>3981.26236085148</v>
      </c>
      <c r="S17" s="14">
        <v>770.82960438636906</v>
      </c>
      <c r="T17" s="14">
        <v>1975.6844799435</v>
      </c>
      <c r="U17" s="14"/>
      <c r="V17" s="14">
        <v>1356.7758990509101</v>
      </c>
      <c r="W17" s="14"/>
      <c r="X17" s="14"/>
      <c r="Y17" s="14"/>
      <c r="Z17" s="14"/>
      <c r="AA17" s="14">
        <v>901.41856997249295</v>
      </c>
      <c r="AB17" s="14">
        <v>30.232766067420599</v>
      </c>
      <c r="AC17" s="14">
        <v>0</v>
      </c>
      <c r="AD17" s="44">
        <f t="shared" si="0"/>
        <v>101465.05110366936</v>
      </c>
      <c r="AE17" s="45">
        <f t="shared" si="1"/>
        <v>15.099282978172141</v>
      </c>
      <c r="AF17" s="71"/>
    </row>
    <row r="18" spans="1:32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1"/>
    </row>
    <row r="19" spans="1:32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-622.74031536195298</v>
      </c>
      <c r="G19" s="14">
        <v>-2347.3920941925599</v>
      </c>
      <c r="H19" s="14"/>
      <c r="I19" s="14"/>
      <c r="J19" s="14"/>
      <c r="K19" s="14">
        <v>2.9857947805665002</v>
      </c>
      <c r="L19" s="14"/>
      <c r="M19" s="14"/>
      <c r="N19" s="14">
        <v>0.2058054084032</v>
      </c>
      <c r="O19" s="14">
        <v>-1665.66682815238</v>
      </c>
      <c r="P19" s="14"/>
      <c r="Q19" s="25">
        <v>0</v>
      </c>
      <c r="R19" s="26">
        <v>0</v>
      </c>
      <c r="S19" s="26">
        <v>0</v>
      </c>
      <c r="T19" s="14">
        <v>167.511967477155</v>
      </c>
      <c r="U19" s="14"/>
      <c r="V19" s="14">
        <v>7.3830088408424999</v>
      </c>
      <c r="W19" s="14"/>
      <c r="X19" s="14"/>
      <c r="Y19" s="14"/>
      <c r="Z19" s="14"/>
      <c r="AA19" s="14">
        <v>0.99322555200439999</v>
      </c>
      <c r="AB19" s="14"/>
      <c r="AC19" s="14">
        <v>0</v>
      </c>
      <c r="AD19" s="44">
        <f t="shared" si="0"/>
        <v>-4456.7194356479213</v>
      </c>
      <c r="AE19" s="45">
        <f t="shared" si="1"/>
        <v>-0.66321622254358692</v>
      </c>
      <c r="AF19" s="71"/>
    </row>
    <row r="20" spans="1:32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1"/>
    </row>
    <row r="21" spans="1:32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1"/>
    </row>
    <row r="22" spans="1:32" ht="66.599999999999994" x14ac:dyDescent="0.3">
      <c r="A22" s="51">
        <v>17</v>
      </c>
      <c r="B22" s="61" t="s">
        <v>7</v>
      </c>
      <c r="C22" s="53" t="s">
        <v>26</v>
      </c>
      <c r="D22" s="14"/>
      <c r="E22" s="14"/>
      <c r="F22" s="14"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>
        <v>0</v>
      </c>
      <c r="W22" s="14"/>
      <c r="X22" s="14"/>
      <c r="Y22" s="14"/>
      <c r="Z22" s="14"/>
      <c r="AA22" s="14"/>
      <c r="AB22" s="14"/>
      <c r="AC22" s="14">
        <v>0</v>
      </c>
      <c r="AD22" s="44">
        <f t="shared" si="0"/>
        <v>0</v>
      </c>
      <c r="AE22" s="45">
        <f t="shared" si="1"/>
        <v>0</v>
      </c>
      <c r="AF22" s="71"/>
    </row>
    <row r="23" spans="1:32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>
        <v>0</v>
      </c>
      <c r="G23" s="14"/>
      <c r="H23" s="14"/>
      <c r="I23" s="14">
        <v>0</v>
      </c>
      <c r="J23" s="14"/>
      <c r="K23" s="14"/>
      <c r="L23" s="14">
        <v>0</v>
      </c>
      <c r="M23" s="14">
        <v>0</v>
      </c>
      <c r="N23" s="14"/>
      <c r="O23" s="14">
        <v>0</v>
      </c>
      <c r="P23" s="14"/>
      <c r="Q23" s="14">
        <v>0</v>
      </c>
      <c r="R23" s="14">
        <v>0</v>
      </c>
      <c r="S23" s="14">
        <v>0</v>
      </c>
      <c r="T23" s="14">
        <v>0</v>
      </c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>
        <v>0</v>
      </c>
      <c r="AC23" s="14">
        <v>0</v>
      </c>
      <c r="AD23" s="44">
        <f t="shared" si="0"/>
        <v>0</v>
      </c>
      <c r="AE23" s="45">
        <f t="shared" si="1"/>
        <v>0</v>
      </c>
      <c r="AF23" s="71"/>
    </row>
    <row r="24" spans="1:32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>
        <v>0</v>
      </c>
      <c r="H24" s="14"/>
      <c r="I24" s="14"/>
      <c r="J24" s="14"/>
      <c r="K24" s="14"/>
      <c r="L24" s="14"/>
      <c r="M24" s="14"/>
      <c r="N24" s="14"/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1"/>
    </row>
    <row r="25" spans="1:32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2">
        <v>0</v>
      </c>
      <c r="X25" s="33"/>
      <c r="Y25" s="33"/>
      <c r="Z25" s="33"/>
      <c r="AA25" s="33"/>
      <c r="AB25" s="33"/>
      <c r="AC25" s="33"/>
      <c r="AD25" s="44">
        <f t="shared" si="0"/>
        <v>0</v>
      </c>
      <c r="AE25" s="45">
        <f t="shared" si="1"/>
        <v>0</v>
      </c>
      <c r="AF25" s="71"/>
    </row>
    <row r="26" spans="1:32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1"/>
    </row>
    <row r="27" spans="1:32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/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1"/>
    </row>
    <row r="28" spans="1:32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1"/>
    </row>
    <row r="29" spans="1:32" x14ac:dyDescent="0.3">
      <c r="A29" s="51">
        <v>24</v>
      </c>
      <c r="B29" s="120"/>
      <c r="C29" s="58" t="s">
        <v>33</v>
      </c>
      <c r="D29" s="14"/>
      <c r="E29" s="14"/>
      <c r="F29" s="14">
        <v>-75.965885463545803</v>
      </c>
      <c r="G29" s="14"/>
      <c r="H29" s="14"/>
      <c r="I29" s="31"/>
      <c r="J29" s="31"/>
      <c r="K29" s="31">
        <v>-1.5756978308169001</v>
      </c>
      <c r="L29" s="14"/>
      <c r="M29" s="14"/>
      <c r="N29" s="14"/>
      <c r="O29" s="14">
        <v>-2.5030149887999998E-3</v>
      </c>
      <c r="P29" s="14"/>
      <c r="Q29" s="14"/>
      <c r="R29" s="14"/>
      <c r="S29" s="14"/>
      <c r="T29" s="14"/>
      <c r="U29" s="14"/>
      <c r="V29" s="14">
        <v>0</v>
      </c>
      <c r="W29" s="33"/>
      <c r="X29" s="33"/>
      <c r="Y29" s="33"/>
      <c r="Z29" s="33"/>
      <c r="AA29" s="32">
        <v>0</v>
      </c>
      <c r="AB29" s="33">
        <v>0</v>
      </c>
      <c r="AC29" s="33"/>
      <c r="AD29" s="44">
        <f t="shared" si="0"/>
        <v>-77.544086309351513</v>
      </c>
      <c r="AE29" s="45">
        <f t="shared" si="1"/>
        <v>-1.1539540854046442E-2</v>
      </c>
      <c r="AF29" s="71"/>
    </row>
    <row r="30" spans="1:32" x14ac:dyDescent="0.3">
      <c r="A30" s="51">
        <v>25</v>
      </c>
      <c r="B30" s="120"/>
      <c r="C30" s="58" t="s">
        <v>34</v>
      </c>
      <c r="D30" s="14"/>
      <c r="E30" s="14"/>
      <c r="F30" s="14">
        <v>-5.1474975283599997E-2</v>
      </c>
      <c r="G30" s="14"/>
      <c r="H30" s="14"/>
      <c r="I30" s="31"/>
      <c r="J30" s="31"/>
      <c r="K30" s="31"/>
      <c r="L30" s="14"/>
      <c r="M30" s="14"/>
      <c r="N30" s="14"/>
      <c r="O30" s="14">
        <v>-4.2410302990841</v>
      </c>
      <c r="P30" s="14"/>
      <c r="Q30" s="14"/>
      <c r="R30" s="14"/>
      <c r="S30" s="14"/>
      <c r="T30" s="14">
        <v>0</v>
      </c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-4.2925052743677004</v>
      </c>
      <c r="AE30" s="45">
        <f t="shared" si="1"/>
        <v>-6.3877907829319996E-4</v>
      </c>
      <c r="AF30" s="71"/>
    </row>
    <row r="31" spans="1:32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31">
        <v>0</v>
      </c>
      <c r="J31" s="31">
        <v>0</v>
      </c>
      <c r="K31" s="31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>
        <v>0</v>
      </c>
      <c r="R31" s="14">
        <v>0</v>
      </c>
      <c r="S31" s="14"/>
      <c r="T31" s="14">
        <v>0</v>
      </c>
      <c r="U31" s="14">
        <v>0</v>
      </c>
      <c r="V31" s="14">
        <v>0</v>
      </c>
      <c r="W31" s="33">
        <v>0</v>
      </c>
      <c r="X31" s="33">
        <v>0</v>
      </c>
      <c r="Y31" s="33"/>
      <c r="Z31" s="33"/>
      <c r="AA31" s="33">
        <v>0</v>
      </c>
      <c r="AB31" s="33">
        <v>0</v>
      </c>
      <c r="AC31" s="32">
        <v>0</v>
      </c>
      <c r="AD31" s="44">
        <f t="shared" si="0"/>
        <v>0</v>
      </c>
      <c r="AE31" s="45">
        <f t="shared" si="1"/>
        <v>0</v>
      </c>
      <c r="AF31" s="71"/>
    </row>
    <row r="32" spans="1:32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-1987272.0567489846</v>
      </c>
      <c r="F32" s="46">
        <f t="shared" si="2"/>
        <v>65761.891773696858</v>
      </c>
      <c r="G32" s="46">
        <f t="shared" si="2"/>
        <v>-11773.220807061592</v>
      </c>
      <c r="H32" s="46">
        <f t="shared" si="2"/>
        <v>62346.530939629651</v>
      </c>
      <c r="I32" s="46">
        <f t="shared" si="2"/>
        <v>0</v>
      </c>
      <c r="J32" s="46">
        <f t="shared" si="2"/>
        <v>-35388.997229200919</v>
      </c>
      <c r="K32" s="46">
        <f t="shared" si="2"/>
        <v>621.82792996003411</v>
      </c>
      <c r="L32" s="46">
        <f t="shared" si="2"/>
        <v>0</v>
      </c>
      <c r="M32" s="46">
        <f t="shared" si="2"/>
        <v>-15810.7689862875</v>
      </c>
      <c r="N32" s="46">
        <f t="shared" si="2"/>
        <v>39.380879650496304</v>
      </c>
      <c r="O32" s="46">
        <f t="shared" si="2"/>
        <v>2259643.9143290515</v>
      </c>
      <c r="P32" s="46">
        <f t="shared" si="2"/>
        <v>28.137178424464199</v>
      </c>
      <c r="Q32" s="46">
        <f t="shared" si="2"/>
        <v>242220.32659974351</v>
      </c>
      <c r="R32" s="46">
        <f t="shared" si="2"/>
        <v>18976.072087370536</v>
      </c>
      <c r="S32" s="46">
        <f t="shared" si="2"/>
        <v>2095.5933048084362</v>
      </c>
      <c r="T32" s="46">
        <f t="shared" si="2"/>
        <v>7302.0614425308258</v>
      </c>
      <c r="U32" s="46">
        <f t="shared" si="2"/>
        <v>0</v>
      </c>
      <c r="V32" s="46">
        <f t="shared" si="2"/>
        <v>27609.873823616996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31123.806511788043</v>
      </c>
      <c r="AB32" s="46">
        <f t="shared" si="2"/>
        <v>4461.5169658388395</v>
      </c>
      <c r="AC32" s="46">
        <f t="shared" si="2"/>
        <v>0</v>
      </c>
      <c r="AD32" s="62">
        <f t="shared" si="2"/>
        <v>671985.88999457459</v>
      </c>
      <c r="AE32" s="47"/>
      <c r="AF32" s="71"/>
    </row>
    <row r="33" spans="1:32" x14ac:dyDescent="0.35">
      <c r="A33" s="69"/>
      <c r="B33" s="113">
        <f>AE4</f>
        <v>0</v>
      </c>
      <c r="C33" s="113"/>
      <c r="D33" s="63">
        <f t="shared" ref="D33:AC33" si="3">D32/$AD$32*100</f>
        <v>0</v>
      </c>
      <c r="E33" s="63">
        <f t="shared" si="3"/>
        <v>-295.73121792260093</v>
      </c>
      <c r="F33" s="63">
        <f t="shared" si="3"/>
        <v>9.7862012808375773</v>
      </c>
      <c r="G33" s="63">
        <f t="shared" si="3"/>
        <v>-1.7520041688906065</v>
      </c>
      <c r="H33" s="63">
        <f t="shared" si="3"/>
        <v>9.2779523897641685</v>
      </c>
      <c r="I33" s="63">
        <f t="shared" si="3"/>
        <v>0</v>
      </c>
      <c r="J33" s="63">
        <f t="shared" si="3"/>
        <v>-5.2663304030813265</v>
      </c>
      <c r="K33" s="63">
        <f t="shared" si="3"/>
        <v>9.2535861127241006E-2</v>
      </c>
      <c r="L33" s="63">
        <f t="shared" si="3"/>
        <v>0</v>
      </c>
      <c r="M33" s="63">
        <f t="shared" si="3"/>
        <v>-2.352842406618858</v>
      </c>
      <c r="N33" s="63">
        <f t="shared" si="3"/>
        <v>5.860372998429216E-3</v>
      </c>
      <c r="O33" s="63">
        <f t="shared" si="3"/>
        <v>336.26359540782846</v>
      </c>
      <c r="P33" s="63">
        <f t="shared" si="3"/>
        <v>4.187168040788977E-3</v>
      </c>
      <c r="Q33" s="63">
        <f t="shared" si="3"/>
        <v>36.045448305722481</v>
      </c>
      <c r="R33" s="63">
        <f t="shared" si="3"/>
        <v>2.8238795441856293</v>
      </c>
      <c r="S33" s="63">
        <f t="shared" si="3"/>
        <v>0.31185078972794433</v>
      </c>
      <c r="T33" s="63">
        <f t="shared" si="3"/>
        <v>1.0866391022867727</v>
      </c>
      <c r="U33" s="63">
        <f t="shared" si="3"/>
        <v>0</v>
      </c>
      <c r="V33" s="63">
        <f t="shared" si="3"/>
        <v>4.1086984466057626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4.6316160763493608</v>
      </c>
      <c r="AB33" s="63">
        <f t="shared" si="3"/>
        <v>0.6639301557172369</v>
      </c>
      <c r="AC33" s="63">
        <f t="shared" si="3"/>
        <v>0</v>
      </c>
      <c r="AD33" s="64"/>
      <c r="AE33" s="64"/>
      <c r="AF33" s="71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1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1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1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1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1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8"/>
  <sheetViews>
    <sheetView showGridLines="0" zoomScale="55" zoomScaleNormal="55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B2" sqref="B2:AE33"/>
    </sheetView>
  </sheetViews>
  <sheetFormatPr defaultRowHeight="16.2" x14ac:dyDescent="0.35"/>
  <cols>
    <col min="1" max="1" width="4.21875" style="80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s="77" customFormat="1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6"/>
    </row>
    <row r="2" spans="1:32" ht="15.75" customHeight="1" x14ac:dyDescent="0.35">
      <c r="A2" s="69"/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-5609.5873305801697</v>
      </c>
      <c r="F6" s="13">
        <v>292.08234952864001</v>
      </c>
      <c r="G6" s="13">
        <v>-45.584338354465402</v>
      </c>
      <c r="H6" s="13"/>
      <c r="I6" s="14"/>
      <c r="J6" s="14"/>
      <c r="K6" s="14"/>
      <c r="L6" s="14"/>
      <c r="M6" s="14"/>
      <c r="N6" s="14"/>
      <c r="O6" s="14">
        <v>337575.42801815498</v>
      </c>
      <c r="P6" s="14"/>
      <c r="Q6" s="14">
        <v>43176.354387974403</v>
      </c>
      <c r="R6" s="14"/>
      <c r="S6" s="14"/>
      <c r="T6" s="14">
        <v>885.94705473806903</v>
      </c>
      <c r="U6" s="14">
        <v>0</v>
      </c>
      <c r="V6" s="14">
        <v>1128.77538916556</v>
      </c>
      <c r="W6" s="14"/>
      <c r="X6" s="14"/>
      <c r="Y6" s="14"/>
      <c r="Z6" s="14"/>
      <c r="AA6" s="14">
        <v>479.24722123661502</v>
      </c>
      <c r="AB6" s="14">
        <v>38.172386742692296</v>
      </c>
      <c r="AC6" s="14">
        <v>0</v>
      </c>
      <c r="AD6" s="44">
        <f t="shared" ref="AD6:AD31" si="0">SUM(D6:AC6)</f>
        <v>377920.83513860637</v>
      </c>
      <c r="AE6" s="45">
        <f t="shared" ref="AE6:AE31" si="1">AD6/$AD$32*100</f>
        <v>97.372704413301904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-1218.2577006082099</v>
      </c>
      <c r="F7" s="13"/>
      <c r="G7" s="13"/>
      <c r="H7" s="13"/>
      <c r="I7" s="14"/>
      <c r="J7" s="14"/>
      <c r="K7" s="14"/>
      <c r="L7" s="14"/>
      <c r="M7" s="14"/>
      <c r="N7" s="14"/>
      <c r="O7" s="14">
        <v>1826.9028212780499</v>
      </c>
      <c r="P7" s="14"/>
      <c r="Q7" s="14">
        <v>158.86780205848399</v>
      </c>
      <c r="R7" s="14"/>
      <c r="S7" s="14"/>
      <c r="T7" s="14"/>
      <c r="U7" s="14">
        <v>0</v>
      </c>
      <c r="V7" s="14"/>
      <c r="W7" s="14"/>
      <c r="X7" s="14"/>
      <c r="Y7" s="14"/>
      <c r="Z7" s="14"/>
      <c r="AA7" s="14"/>
      <c r="AB7" s="14"/>
      <c r="AC7" s="14">
        <v>0</v>
      </c>
      <c r="AD7" s="44">
        <f t="shared" si="0"/>
        <v>767.51292272832404</v>
      </c>
      <c r="AE7" s="45">
        <f t="shared" si="1"/>
        <v>0.19775255029483821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0</v>
      </c>
      <c r="AE8" s="45">
        <f t="shared" si="1"/>
        <v>0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47.308171407983899</v>
      </c>
      <c r="G9" s="12">
        <v>0</v>
      </c>
      <c r="H9" s="13"/>
      <c r="I9" s="14"/>
      <c r="J9" s="14"/>
      <c r="K9" s="14"/>
      <c r="L9" s="14"/>
      <c r="M9" s="14"/>
      <c r="N9" s="14"/>
      <c r="O9" s="14">
        <v>175.068286586444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44">
        <f t="shared" si="0"/>
        <v>222.37645799442791</v>
      </c>
      <c r="AE9" s="45">
        <f t="shared" si="1"/>
        <v>5.7296118920849834E-2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-6.1483909719999995E-4</v>
      </c>
      <c r="H11" s="14"/>
      <c r="I11" s="18">
        <v>0</v>
      </c>
      <c r="J11" s="19">
        <v>-566.23170211115303</v>
      </c>
      <c r="K11" s="19"/>
      <c r="L11" s="20"/>
      <c r="M11" s="20"/>
      <c r="N11" s="20"/>
      <c r="O11" s="20">
        <v>8798.7389104378508</v>
      </c>
      <c r="P11" s="20"/>
      <c r="Q11" s="14">
        <v>643.63346051660903</v>
      </c>
      <c r="R11" s="14"/>
      <c r="S11" s="14"/>
      <c r="T11" s="14">
        <v>43.587899676095802</v>
      </c>
      <c r="U11" s="14">
        <v>0</v>
      </c>
      <c r="V11" s="21">
        <v>143.56686687720301</v>
      </c>
      <c r="W11" s="14"/>
      <c r="X11" s="14"/>
      <c r="Y11" s="14"/>
      <c r="Z11" s="14"/>
      <c r="AA11" s="14"/>
      <c r="AB11" s="14">
        <v>55.602376410519298</v>
      </c>
      <c r="AC11" s="14">
        <v>0</v>
      </c>
      <c r="AD11" s="44">
        <f t="shared" si="0"/>
        <v>9118.8971969680279</v>
      </c>
      <c r="AE11" s="45">
        <f t="shared" si="1"/>
        <v>2.3495176734831169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-596.63835263321005</v>
      </c>
      <c r="K12" s="19"/>
      <c r="L12" s="20"/>
      <c r="M12" s="20"/>
      <c r="N12" s="20"/>
      <c r="O12" s="20">
        <v>607.08193153575496</v>
      </c>
      <c r="P12" s="20"/>
      <c r="Q12" s="14">
        <v>0.28013097761889999</v>
      </c>
      <c r="R12" s="14"/>
      <c r="S12" s="14"/>
      <c r="T12" s="14"/>
      <c r="U12" s="14">
        <v>0</v>
      </c>
      <c r="V12" s="21"/>
      <c r="W12" s="14"/>
      <c r="X12" s="14"/>
      <c r="Y12" s="14"/>
      <c r="Z12" s="14"/>
      <c r="AA12" s="14"/>
      <c r="AB12" s="14"/>
      <c r="AC12" s="14">
        <v>0</v>
      </c>
      <c r="AD12" s="44">
        <f t="shared" si="0"/>
        <v>10.723709880163813</v>
      </c>
      <c r="AE12" s="45">
        <f t="shared" si="1"/>
        <v>2.7630036115691434E-3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/>
      <c r="H14" s="14"/>
      <c r="I14" s="20"/>
      <c r="J14" s="20"/>
      <c r="K14" s="20"/>
      <c r="L14" s="59">
        <v>0</v>
      </c>
      <c r="M14" s="60">
        <v>-1.9156435060270001</v>
      </c>
      <c r="N14" s="60"/>
      <c r="O14" s="60">
        <v>1256.82917959358</v>
      </c>
      <c r="P14" s="60"/>
      <c r="Q14" s="14">
        <v>644.87417057872597</v>
      </c>
      <c r="R14" s="14"/>
      <c r="S14" s="14"/>
      <c r="T14" s="14">
        <v>1.1941463054570001</v>
      </c>
      <c r="U14" s="14"/>
      <c r="V14" s="21">
        <v>0.38423695677030001</v>
      </c>
      <c r="W14" s="14"/>
      <c r="X14" s="14"/>
      <c r="Y14" s="14"/>
      <c r="Z14" s="14"/>
      <c r="AA14" s="14"/>
      <c r="AB14" s="14"/>
      <c r="AC14" s="14">
        <v>0</v>
      </c>
      <c r="AD14" s="44">
        <f t="shared" si="0"/>
        <v>1901.3660899285064</v>
      </c>
      <c r="AE14" s="45">
        <f t="shared" si="1"/>
        <v>0.48989402287963724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-3.4841402826419001</v>
      </c>
      <c r="N15" s="60"/>
      <c r="O15" s="60">
        <v>2.6882492419926001</v>
      </c>
      <c r="P15" s="60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-0.79589104064930005</v>
      </c>
      <c r="AE15" s="45">
        <f t="shared" si="1"/>
        <v>-2.050642775964345E-4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/>
      <c r="O16" s="60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</v>
      </c>
      <c r="AE16" s="45">
        <f t="shared" si="1"/>
        <v>0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-3552.75344565673</v>
      </c>
      <c r="G17" s="14">
        <v>-649.07328638495903</v>
      </c>
      <c r="H17" s="14"/>
      <c r="I17" s="20"/>
      <c r="J17" s="20"/>
      <c r="K17" s="20">
        <v>-205.38466042110201</v>
      </c>
      <c r="L17" s="60"/>
      <c r="M17" s="60"/>
      <c r="N17" s="60">
        <v>-3.7370091165554</v>
      </c>
      <c r="O17" s="59">
        <v>0</v>
      </c>
      <c r="P17" s="60"/>
      <c r="Q17" s="14">
        <v>72.7851540521971</v>
      </c>
      <c r="R17" s="14"/>
      <c r="S17" s="14"/>
      <c r="T17" s="14">
        <v>228.08594756142301</v>
      </c>
      <c r="U17" s="14"/>
      <c r="V17" s="14">
        <v>57.306195805281199</v>
      </c>
      <c r="W17" s="14"/>
      <c r="X17" s="14"/>
      <c r="Y17" s="14"/>
      <c r="Z17" s="14"/>
      <c r="AA17" s="14">
        <v>34.686191053439799</v>
      </c>
      <c r="AB17" s="14">
        <v>0.49789816805940001</v>
      </c>
      <c r="AC17" s="14">
        <v>0</v>
      </c>
      <c r="AD17" s="44">
        <f t="shared" si="0"/>
        <v>-4017.5870149389461</v>
      </c>
      <c r="AE17" s="45">
        <f t="shared" si="1"/>
        <v>-1.0351461906483459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1541.9676607429201</v>
      </c>
      <c r="G19" s="14"/>
      <c r="H19" s="14"/>
      <c r="I19" s="14"/>
      <c r="J19" s="14"/>
      <c r="K19" s="14">
        <v>68.555660610868401</v>
      </c>
      <c r="L19" s="14"/>
      <c r="M19" s="14"/>
      <c r="N19" s="14">
        <v>2.832444490531</v>
      </c>
      <c r="O19" s="14">
        <v>490.51310929463301</v>
      </c>
      <c r="P19" s="14"/>
      <c r="Q19" s="25">
        <v>0</v>
      </c>
      <c r="R19" s="26"/>
      <c r="S19" s="26"/>
      <c r="T19" s="14">
        <v>70.675877061268693</v>
      </c>
      <c r="U19" s="14"/>
      <c r="V19" s="14">
        <v>6.5852372546381996</v>
      </c>
      <c r="W19" s="14"/>
      <c r="X19" s="14"/>
      <c r="Y19" s="14"/>
      <c r="Z19" s="14"/>
      <c r="AA19" s="14">
        <v>24.512666952060599</v>
      </c>
      <c r="AB19" s="14"/>
      <c r="AC19" s="14">
        <v>0</v>
      </c>
      <c r="AD19" s="44">
        <f t="shared" si="0"/>
        <v>2205.6426564069202</v>
      </c>
      <c r="AE19" s="45">
        <f t="shared" si="1"/>
        <v>0.5682920084173505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/>
      <c r="G23" s="14"/>
      <c r="H23" s="14"/>
      <c r="I23" s="14"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>
        <v>0</v>
      </c>
      <c r="L24" s="14"/>
      <c r="M24" s="14"/>
      <c r="N24" s="14">
        <v>0</v>
      </c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>
        <v>0</v>
      </c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>
        <v>-0.14799129795970001</v>
      </c>
      <c r="P25" s="14"/>
      <c r="Q25" s="14">
        <v>-2.1141021083379998</v>
      </c>
      <c r="R25" s="14"/>
      <c r="S25" s="14"/>
      <c r="T25" s="14"/>
      <c r="U25" s="14"/>
      <c r="V25" s="14"/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-2.2620934062976996</v>
      </c>
      <c r="AE25" s="45">
        <f t="shared" si="1"/>
        <v>-5.8283675343255483E-4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-7.9528027206234997</v>
      </c>
      <c r="G29" s="14"/>
      <c r="H29" s="14"/>
      <c r="I29" s="31"/>
      <c r="J29" s="31"/>
      <c r="K29" s="3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-7.9528027206234997</v>
      </c>
      <c r="AE29" s="45">
        <f t="shared" si="1"/>
        <v>-2.0490691080542337E-3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>
        <v>-0.91840371287019995</v>
      </c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-0.91840371287019995</v>
      </c>
      <c r="AE30" s="45">
        <f t="shared" si="1"/>
        <v>-2.3663012184176225E-4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/>
      <c r="H31" s="14"/>
      <c r="I31" s="31">
        <v>0</v>
      </c>
      <c r="J31" s="31"/>
      <c r="K31" s="31"/>
      <c r="L31" s="14"/>
      <c r="M31" s="14"/>
      <c r="N31" s="14"/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>
        <v>0</v>
      </c>
      <c r="AB31" s="33"/>
      <c r="AC31" s="32">
        <v>0</v>
      </c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-6827.8450311883798</v>
      </c>
      <c r="F32" s="46">
        <f t="shared" si="2"/>
        <v>-1679.3480666978096</v>
      </c>
      <c r="G32" s="46">
        <f t="shared" si="2"/>
        <v>-694.6582395785216</v>
      </c>
      <c r="H32" s="46">
        <f t="shared" si="2"/>
        <v>0</v>
      </c>
      <c r="I32" s="46">
        <f t="shared" si="2"/>
        <v>0</v>
      </c>
      <c r="J32" s="46">
        <f t="shared" si="2"/>
        <v>-1162.8700547443632</v>
      </c>
      <c r="K32" s="46">
        <f t="shared" si="2"/>
        <v>-136.8289998102336</v>
      </c>
      <c r="L32" s="46">
        <f t="shared" si="2"/>
        <v>0</v>
      </c>
      <c r="M32" s="46">
        <f t="shared" si="2"/>
        <v>-5.3997837886689002</v>
      </c>
      <c r="N32" s="46">
        <f t="shared" si="2"/>
        <v>-0.90456462602440002</v>
      </c>
      <c r="O32" s="46">
        <f t="shared" si="2"/>
        <v>350733.1025148253</v>
      </c>
      <c r="P32" s="46">
        <f t="shared" si="2"/>
        <v>0</v>
      </c>
      <c r="Q32" s="46">
        <f t="shared" si="2"/>
        <v>44693.762600336828</v>
      </c>
      <c r="R32" s="46">
        <f t="shared" si="2"/>
        <v>0</v>
      </c>
      <c r="S32" s="46">
        <f t="shared" si="2"/>
        <v>0</v>
      </c>
      <c r="T32" s="46">
        <f t="shared" si="2"/>
        <v>1229.4909253423136</v>
      </c>
      <c r="U32" s="46">
        <f t="shared" si="2"/>
        <v>0</v>
      </c>
      <c r="V32" s="46">
        <f t="shared" si="2"/>
        <v>1336.6179260594529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538.44607924211539</v>
      </c>
      <c r="AB32" s="46">
        <f t="shared" si="2"/>
        <v>94.272661321270988</v>
      </c>
      <c r="AC32" s="46">
        <f t="shared" si="2"/>
        <v>0</v>
      </c>
      <c r="AD32" s="62">
        <f t="shared" si="2"/>
        <v>388117.83796669339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-1.7592195882979014</v>
      </c>
      <c r="F33" s="63">
        <f t="shared" si="3"/>
        <v>-0.43269025600465288</v>
      </c>
      <c r="G33" s="63">
        <f t="shared" si="3"/>
        <v>-0.17898127105359538</v>
      </c>
      <c r="H33" s="63">
        <f t="shared" si="3"/>
        <v>0</v>
      </c>
      <c r="I33" s="63">
        <f t="shared" si="3"/>
        <v>0</v>
      </c>
      <c r="J33" s="63">
        <f t="shared" si="3"/>
        <v>-0.29961778124821864</v>
      </c>
      <c r="K33" s="63">
        <f t="shared" si="3"/>
        <v>-3.5254499130229537E-2</v>
      </c>
      <c r="L33" s="63">
        <f t="shared" si="3"/>
        <v>0</v>
      </c>
      <c r="M33" s="63">
        <f t="shared" si="3"/>
        <v>-1.3912743142540866E-3</v>
      </c>
      <c r="N33" s="63">
        <f t="shared" si="3"/>
        <v>-2.3306442980392618E-4</v>
      </c>
      <c r="O33" s="63">
        <f t="shared" si="3"/>
        <v>90.367684297191133</v>
      </c>
      <c r="P33" s="63">
        <f t="shared" si="3"/>
        <v>0</v>
      </c>
      <c r="Q33" s="63">
        <f t="shared" si="3"/>
        <v>11.51551364773197</v>
      </c>
      <c r="R33" s="63">
        <f t="shared" si="3"/>
        <v>0</v>
      </c>
      <c r="S33" s="63">
        <f t="shared" si="3"/>
        <v>0</v>
      </c>
      <c r="T33" s="63">
        <f t="shared" si="3"/>
        <v>0.31678289557199463</v>
      </c>
      <c r="U33" s="63">
        <f t="shared" si="3"/>
        <v>0</v>
      </c>
      <c r="V33" s="63">
        <f t="shared" si="3"/>
        <v>0.34438456450799759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0.13873262874568587</v>
      </c>
      <c r="AB33" s="63">
        <f t="shared" si="3"/>
        <v>2.4289700729849234E-2</v>
      </c>
      <c r="AC33" s="63">
        <f t="shared" si="3"/>
        <v>0</v>
      </c>
      <c r="AD33" s="64"/>
      <c r="AE33" s="64"/>
      <c r="AF33" s="78"/>
    </row>
    <row r="34" spans="1:32" x14ac:dyDescent="0.35">
      <c r="A34" s="75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75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75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75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75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8"/>
  <sheetViews>
    <sheetView showGridLines="0" zoomScale="55" zoomScaleNormal="55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B2" sqref="B2:AE33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48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39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-1077.7252957737201</v>
      </c>
      <c r="F6" s="13">
        <v>1809.6642147202699</v>
      </c>
      <c r="G6" s="13">
        <v>2609.1269420073299</v>
      </c>
      <c r="H6" s="13"/>
      <c r="I6" s="14"/>
      <c r="J6" s="14"/>
      <c r="K6" s="14"/>
      <c r="L6" s="14"/>
      <c r="M6" s="14"/>
      <c r="N6" s="14"/>
      <c r="O6" s="14">
        <v>368808.18236426997</v>
      </c>
      <c r="P6" s="14"/>
      <c r="Q6" s="14">
        <v>80625.728669755597</v>
      </c>
      <c r="R6" s="14"/>
      <c r="S6" s="14"/>
      <c r="T6" s="14">
        <v>2922.7121299002401</v>
      </c>
      <c r="U6" s="14">
        <v>0</v>
      </c>
      <c r="V6" s="14">
        <v>20198.013397790099</v>
      </c>
      <c r="W6" s="14"/>
      <c r="X6" s="14"/>
      <c r="Y6" s="14"/>
      <c r="Z6" s="14"/>
      <c r="AA6" s="14">
        <v>2639.4316661930502</v>
      </c>
      <c r="AB6" s="14">
        <v>153.90609525539699</v>
      </c>
      <c r="AC6" s="14">
        <v>0</v>
      </c>
      <c r="AD6" s="44">
        <f t="shared" ref="AD6:AD31" si="0">SUM(D6:AC6)</f>
        <v>478689.04018411826</v>
      </c>
      <c r="AE6" s="45">
        <f t="shared" ref="AE6:AE31" si="1">AD6/$AD$32*100</f>
        <v>97.252544202987366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-9229.0682818506102</v>
      </c>
      <c r="F7" s="13">
        <v>16.574738578633202</v>
      </c>
      <c r="G7" s="13"/>
      <c r="H7" s="13"/>
      <c r="I7" s="14"/>
      <c r="J7" s="14"/>
      <c r="K7" s="14"/>
      <c r="L7" s="14"/>
      <c r="M7" s="14"/>
      <c r="N7" s="14"/>
      <c r="O7" s="14">
        <v>13314.6980633946</v>
      </c>
      <c r="P7" s="14"/>
      <c r="Q7" s="14">
        <v>7575.0449514665597</v>
      </c>
      <c r="R7" s="14"/>
      <c r="S7" s="14"/>
      <c r="T7" s="14">
        <v>227.03190961846201</v>
      </c>
      <c r="U7" s="14">
        <v>0</v>
      </c>
      <c r="V7" s="14">
        <v>840.28106995413896</v>
      </c>
      <c r="W7" s="14"/>
      <c r="X7" s="14"/>
      <c r="Y7" s="14"/>
      <c r="Z7" s="14"/>
      <c r="AA7" s="14">
        <v>239.25170643355</v>
      </c>
      <c r="AB7" s="14">
        <v>3.4845842866354002</v>
      </c>
      <c r="AC7" s="14">
        <v>0</v>
      </c>
      <c r="AD7" s="44">
        <f t="shared" si="0"/>
        <v>12987.298741881968</v>
      </c>
      <c r="AE7" s="45">
        <f t="shared" si="1"/>
        <v>2.6385560122422524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-57.743134793554702</v>
      </c>
      <c r="H8" s="13"/>
      <c r="I8" s="14"/>
      <c r="J8" s="14"/>
      <c r="K8" s="14"/>
      <c r="L8" s="14"/>
      <c r="M8" s="14"/>
      <c r="N8" s="14"/>
      <c r="O8" s="14">
        <v>3827.23045000507</v>
      </c>
      <c r="P8" s="14"/>
      <c r="Q8" s="14">
        <v>1581.67822140929</v>
      </c>
      <c r="R8" s="14"/>
      <c r="S8" s="14"/>
      <c r="T8" s="14">
        <v>66.454935397766803</v>
      </c>
      <c r="U8" s="14">
        <v>0</v>
      </c>
      <c r="V8" s="14">
        <v>140.077205749711</v>
      </c>
      <c r="W8" s="14"/>
      <c r="X8" s="14"/>
      <c r="Y8" s="14"/>
      <c r="Z8" s="14"/>
      <c r="AA8" s="14">
        <v>9.6456131772050995</v>
      </c>
      <c r="AB8" s="14"/>
      <c r="AC8" s="14">
        <v>0</v>
      </c>
      <c r="AD8" s="44">
        <f t="shared" si="0"/>
        <v>5567.3432909454878</v>
      </c>
      <c r="AE8" s="45">
        <f t="shared" si="1"/>
        <v>1.1310856402470122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1923.8546681595301</v>
      </c>
      <c r="G9" s="12">
        <v>0</v>
      </c>
      <c r="H9" s="13"/>
      <c r="I9" s="14"/>
      <c r="J9" s="14"/>
      <c r="K9" s="14">
        <v>1.5174946610322999</v>
      </c>
      <c r="L9" s="14"/>
      <c r="M9" s="14"/>
      <c r="N9" s="14"/>
      <c r="O9" s="14">
        <v>859.35574638472997</v>
      </c>
      <c r="P9" s="14"/>
      <c r="Q9" s="14">
        <v>672.33070661039403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0</v>
      </c>
      <c r="AD9" s="44">
        <f t="shared" si="0"/>
        <v>3457.0586158156862</v>
      </c>
      <c r="AE9" s="45">
        <f t="shared" si="1"/>
        <v>0.70235104133075132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-15.7634729139481</v>
      </c>
      <c r="H11" s="14"/>
      <c r="I11" s="18">
        <v>0</v>
      </c>
      <c r="J11" s="19">
        <v>-132.13910943855001</v>
      </c>
      <c r="K11" s="19">
        <v>14.714356762077999</v>
      </c>
      <c r="L11" s="20"/>
      <c r="M11" s="20"/>
      <c r="N11" s="20"/>
      <c r="O11" s="20">
        <v>4398.1669429302101</v>
      </c>
      <c r="P11" s="20"/>
      <c r="Q11" s="14">
        <v>936.76896253265102</v>
      </c>
      <c r="R11" s="14"/>
      <c r="S11" s="14"/>
      <c r="T11" s="14">
        <v>111.34893638614</v>
      </c>
      <c r="U11" s="14">
        <v>0</v>
      </c>
      <c r="V11" s="21">
        <v>1373.2667441128101</v>
      </c>
      <c r="W11" s="14"/>
      <c r="X11" s="14"/>
      <c r="Y11" s="14"/>
      <c r="Z11" s="14"/>
      <c r="AA11" s="14">
        <v>10.556872210146301</v>
      </c>
      <c r="AB11" s="14">
        <v>2.3435534053578002</v>
      </c>
      <c r="AC11" s="14">
        <v>0</v>
      </c>
      <c r="AD11" s="44">
        <f t="shared" si="0"/>
        <v>6699.2637859868955</v>
      </c>
      <c r="AE11" s="45">
        <f t="shared" si="1"/>
        <v>1.3610515236019789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-10.363366369375299</v>
      </c>
      <c r="H12" s="14"/>
      <c r="I12" s="19"/>
      <c r="J12" s="18">
        <v>-1231.17903169943</v>
      </c>
      <c r="K12" s="19">
        <v>6.7635166736682004</v>
      </c>
      <c r="L12" s="20"/>
      <c r="M12" s="20"/>
      <c r="N12" s="20"/>
      <c r="O12" s="20">
        <v>468.89137583129502</v>
      </c>
      <c r="P12" s="20"/>
      <c r="Q12" s="14">
        <v>242.56015078081401</v>
      </c>
      <c r="R12" s="14"/>
      <c r="S12" s="14"/>
      <c r="T12" s="14">
        <v>10.5149103247019</v>
      </c>
      <c r="U12" s="14">
        <v>0</v>
      </c>
      <c r="V12" s="21">
        <v>72.342008991371699</v>
      </c>
      <c r="W12" s="14"/>
      <c r="X12" s="14"/>
      <c r="Y12" s="14"/>
      <c r="Z12" s="14"/>
      <c r="AA12" s="14">
        <v>0.3167039757888</v>
      </c>
      <c r="AB12" s="14"/>
      <c r="AC12" s="14">
        <v>0</v>
      </c>
      <c r="AD12" s="44">
        <f t="shared" si="0"/>
        <v>-440.15373149116573</v>
      </c>
      <c r="AE12" s="45">
        <f t="shared" si="1"/>
        <v>-8.9423543541940959E-2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>
        <v>-9.4910634165499996E-2</v>
      </c>
      <c r="H13" s="14"/>
      <c r="I13" s="19"/>
      <c r="J13" s="19"/>
      <c r="K13" s="18">
        <v>0</v>
      </c>
      <c r="L13" s="20"/>
      <c r="M13" s="20"/>
      <c r="N13" s="20"/>
      <c r="O13" s="20">
        <v>104.862662163338</v>
      </c>
      <c r="P13" s="20"/>
      <c r="Q13" s="14">
        <v>43.322444369428702</v>
      </c>
      <c r="R13" s="14"/>
      <c r="S13" s="14"/>
      <c r="T13" s="14">
        <v>2.1192686138728001</v>
      </c>
      <c r="U13" s="14">
        <v>0</v>
      </c>
      <c r="V13" s="21">
        <v>4.0470826956124997</v>
      </c>
      <c r="W13" s="14"/>
      <c r="X13" s="14"/>
      <c r="Y13" s="14"/>
      <c r="Z13" s="14"/>
      <c r="AA13" s="14"/>
      <c r="AB13" s="14"/>
      <c r="AC13" s="14">
        <v>0</v>
      </c>
      <c r="AD13" s="44">
        <f t="shared" si="0"/>
        <v>154.25654720808649</v>
      </c>
      <c r="AE13" s="45">
        <f t="shared" si="1"/>
        <v>3.1339430019505933E-2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/>
      <c r="H14" s="14"/>
      <c r="I14" s="20"/>
      <c r="J14" s="20"/>
      <c r="K14" s="20"/>
      <c r="L14" s="59">
        <v>0</v>
      </c>
      <c r="M14" s="60"/>
      <c r="N14" s="60">
        <v>0.74046568693930004</v>
      </c>
      <c r="O14" s="60">
        <v>356.73146157765598</v>
      </c>
      <c r="P14" s="60"/>
      <c r="Q14" s="14">
        <v>1323.3542641004699</v>
      </c>
      <c r="R14" s="14"/>
      <c r="S14" s="14"/>
      <c r="T14" s="14">
        <v>1.1124864547575</v>
      </c>
      <c r="U14" s="14">
        <v>0</v>
      </c>
      <c r="V14" s="21">
        <v>36.865960137985901</v>
      </c>
      <c r="W14" s="14"/>
      <c r="X14" s="14"/>
      <c r="Y14" s="14"/>
      <c r="Z14" s="14"/>
      <c r="AA14" s="14"/>
      <c r="AB14" s="14"/>
      <c r="AC14" s="14">
        <v>0</v>
      </c>
      <c r="AD14" s="44">
        <f t="shared" si="0"/>
        <v>1718.8046379578086</v>
      </c>
      <c r="AE14" s="45">
        <f t="shared" si="1"/>
        <v>0.34919981448707793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-7.0855756717771001</v>
      </c>
      <c r="N15" s="60"/>
      <c r="O15" s="60">
        <v>4.2362543209368999</v>
      </c>
      <c r="P15" s="60"/>
      <c r="Q15" s="14">
        <v>0.9096737839647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>
        <v>0</v>
      </c>
      <c r="AD15" s="44">
        <f t="shared" si="0"/>
        <v>-1.9396475668755002</v>
      </c>
      <c r="AE15" s="45">
        <f t="shared" si="1"/>
        <v>-3.9406722297887056E-4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>
        <v>0</v>
      </c>
      <c r="O16" s="60">
        <v>2.9699424134441998</v>
      </c>
      <c r="P16" s="60"/>
      <c r="Q16" s="14">
        <v>2.1824982293394002</v>
      </c>
      <c r="R16" s="14"/>
      <c r="S16" s="14"/>
      <c r="T16" s="14"/>
      <c r="U16" s="14"/>
      <c r="V16" s="14">
        <v>1.9225717902600001E-2</v>
      </c>
      <c r="W16" s="14"/>
      <c r="X16" s="14"/>
      <c r="Y16" s="14"/>
      <c r="Z16" s="14"/>
      <c r="AA16" s="14"/>
      <c r="AB16" s="14"/>
      <c r="AC16" s="14">
        <v>0</v>
      </c>
      <c r="AD16" s="44">
        <f t="shared" si="0"/>
        <v>5.1716663606862001</v>
      </c>
      <c r="AE16" s="45">
        <f t="shared" si="1"/>
        <v>1.0506981967923995E-3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-29573.584524012898</v>
      </c>
      <c r="G17" s="14">
        <v>-1201.67724949838</v>
      </c>
      <c r="H17" s="14"/>
      <c r="I17" s="20"/>
      <c r="J17" s="20"/>
      <c r="K17" s="20">
        <v>-2003.45323112298</v>
      </c>
      <c r="L17" s="60"/>
      <c r="M17" s="60"/>
      <c r="N17" s="60">
        <v>-210.060400479218</v>
      </c>
      <c r="O17" s="59">
        <v>0</v>
      </c>
      <c r="P17" s="60"/>
      <c r="Q17" s="14">
        <v>1326.11994200651</v>
      </c>
      <c r="R17" s="14"/>
      <c r="S17" s="14"/>
      <c r="T17" s="14">
        <v>1003.27118989051</v>
      </c>
      <c r="U17" s="14"/>
      <c r="V17" s="14">
        <v>2138.56489780939</v>
      </c>
      <c r="W17" s="14"/>
      <c r="X17" s="14"/>
      <c r="Y17" s="14"/>
      <c r="Z17" s="14"/>
      <c r="AA17" s="14">
        <v>42.526721058239403</v>
      </c>
      <c r="AB17" s="14">
        <v>29.2042312875124</v>
      </c>
      <c r="AC17" s="14">
        <v>0</v>
      </c>
      <c r="AD17" s="44">
        <f t="shared" si="0"/>
        <v>-28449.088423061316</v>
      </c>
      <c r="AE17" s="45">
        <f t="shared" si="1"/>
        <v>-5.7798403496647683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6920.0328797176599</v>
      </c>
      <c r="G19" s="14">
        <v>-411.91032600271097</v>
      </c>
      <c r="H19" s="14"/>
      <c r="I19" s="14"/>
      <c r="J19" s="14"/>
      <c r="K19" s="14">
        <v>322.281470173196</v>
      </c>
      <c r="L19" s="14"/>
      <c r="M19" s="14"/>
      <c r="N19" s="14">
        <v>16.9712628908539</v>
      </c>
      <c r="O19" s="14">
        <v>3733.0809681303299</v>
      </c>
      <c r="P19" s="14"/>
      <c r="Q19" s="25">
        <v>0</v>
      </c>
      <c r="R19" s="26"/>
      <c r="S19" s="26"/>
      <c r="T19" s="14">
        <v>654.63425170639402</v>
      </c>
      <c r="U19" s="14"/>
      <c r="V19" s="14">
        <v>632.72735938965002</v>
      </c>
      <c r="W19" s="14"/>
      <c r="X19" s="14"/>
      <c r="Y19" s="14"/>
      <c r="Z19" s="14"/>
      <c r="AA19" s="14">
        <v>151.51129070882499</v>
      </c>
      <c r="AB19" s="14">
        <v>25.701786821725801</v>
      </c>
      <c r="AC19" s="14">
        <v>0</v>
      </c>
      <c r="AD19" s="44">
        <f t="shared" si="0"/>
        <v>12045.030943535921</v>
      </c>
      <c r="AE19" s="45">
        <f t="shared" si="1"/>
        <v>2.4471207943512101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>
        <v>0</v>
      </c>
      <c r="F23" s="14">
        <v>0</v>
      </c>
      <c r="G23" s="14"/>
      <c r="H23" s="14"/>
      <c r="I23" s="14">
        <v>0</v>
      </c>
      <c r="J23" s="14">
        <v>0</v>
      </c>
      <c r="K23" s="14"/>
      <c r="L23" s="14">
        <v>0</v>
      </c>
      <c r="M23" s="14"/>
      <c r="N23" s="14"/>
      <c r="O23" s="14">
        <v>0</v>
      </c>
      <c r="P23" s="14"/>
      <c r="Q23" s="14">
        <v>0</v>
      </c>
      <c r="R23" s="14"/>
      <c r="S23" s="14"/>
      <c r="T23" s="14"/>
      <c r="U23" s="29">
        <v>0</v>
      </c>
      <c r="V23" s="30">
        <v>0</v>
      </c>
      <c r="W23" s="14">
        <v>0</v>
      </c>
      <c r="X23" s="14">
        <v>0</v>
      </c>
      <c r="Y23" s="14"/>
      <c r="Z23" s="14"/>
      <c r="AA23" s="14">
        <v>0</v>
      </c>
      <c r="AB23" s="14"/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>
        <v>0</v>
      </c>
      <c r="L24" s="14"/>
      <c r="M24" s="14"/>
      <c r="N24" s="14">
        <v>0</v>
      </c>
      <c r="O24" s="14">
        <v>0</v>
      </c>
      <c r="P24" s="14"/>
      <c r="Q24" s="14">
        <v>0</v>
      </c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>
        <v>0</v>
      </c>
      <c r="AB24" s="14">
        <v>0</v>
      </c>
      <c r="AC24" s="14">
        <v>0</v>
      </c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>
        <v>-9.1454810034200001E-2</v>
      </c>
      <c r="P25" s="14"/>
      <c r="Q25" s="14">
        <v>-13.909622947849201</v>
      </c>
      <c r="R25" s="14"/>
      <c r="S25" s="14"/>
      <c r="T25" s="14">
        <v>0</v>
      </c>
      <c r="U25" s="14">
        <v>0</v>
      </c>
      <c r="V25" s="14">
        <v>0</v>
      </c>
      <c r="W25" s="32">
        <v>0</v>
      </c>
      <c r="X25" s="33">
        <v>0</v>
      </c>
      <c r="Y25" s="33"/>
      <c r="Z25" s="33"/>
      <c r="AA25" s="33"/>
      <c r="AB25" s="33"/>
      <c r="AC25" s="33">
        <v>0</v>
      </c>
      <c r="AD25" s="44">
        <f t="shared" si="0"/>
        <v>-14.001077757883401</v>
      </c>
      <c r="AE25" s="45">
        <f t="shared" si="1"/>
        <v>-2.8445197596633728E-3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>
        <v>-0.1338460010084</v>
      </c>
      <c r="R26" s="14"/>
      <c r="S26" s="14"/>
      <c r="T26" s="14">
        <v>0</v>
      </c>
      <c r="U26" s="14">
        <v>0</v>
      </c>
      <c r="V26" s="14">
        <v>0</v>
      </c>
      <c r="W26" s="33"/>
      <c r="X26" s="32">
        <v>0</v>
      </c>
      <c r="Y26" s="33"/>
      <c r="Z26" s="33"/>
      <c r="AA26" s="33"/>
      <c r="AB26" s="33"/>
      <c r="AC26" s="33">
        <v>0</v>
      </c>
      <c r="AD26" s="44">
        <f t="shared" si="0"/>
        <v>-0.1338460010084</v>
      </c>
      <c r="AE26" s="45">
        <f t="shared" si="1"/>
        <v>-2.7192734816856956E-5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>
        <v>-154.743367660947</v>
      </c>
      <c r="G29" s="14"/>
      <c r="H29" s="14"/>
      <c r="I29" s="31"/>
      <c r="J29" s="31"/>
      <c r="K29" s="3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0</v>
      </c>
      <c r="W29" s="33"/>
      <c r="X29" s="33"/>
      <c r="Y29" s="33"/>
      <c r="Z29" s="33"/>
      <c r="AA29" s="32">
        <v>0</v>
      </c>
      <c r="AB29" s="33"/>
      <c r="AC29" s="33">
        <v>0</v>
      </c>
      <c r="AD29" s="44">
        <f t="shared" si="0"/>
        <v>-154.743367660947</v>
      </c>
      <c r="AE29" s="45">
        <f t="shared" si="1"/>
        <v>-3.1438334576820479E-2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>
        <v>-12.326695750552799</v>
      </c>
      <c r="G30" s="14"/>
      <c r="H30" s="14"/>
      <c r="I30" s="31"/>
      <c r="J30" s="31"/>
      <c r="K30" s="31">
        <v>-15.895272381051299</v>
      </c>
      <c r="L30" s="14"/>
      <c r="M30" s="14"/>
      <c r="N30" s="14"/>
      <c r="O30" s="14">
        <v>-6.7619199569069002</v>
      </c>
      <c r="P30" s="14"/>
      <c r="Q30" s="14">
        <v>-15.8673086621528</v>
      </c>
      <c r="R30" s="14"/>
      <c r="S30" s="14"/>
      <c r="T30" s="14"/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>
        <v>0</v>
      </c>
      <c r="AD30" s="44">
        <f t="shared" si="0"/>
        <v>-50.851196750663803</v>
      </c>
      <c r="AE30" s="45">
        <f t="shared" si="1"/>
        <v>-1.0331149962962565E-2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/>
      <c r="I31" s="31">
        <v>0</v>
      </c>
      <c r="J31" s="31">
        <v>0</v>
      </c>
      <c r="K31" s="31">
        <v>0</v>
      </c>
      <c r="L31" s="14">
        <v>0</v>
      </c>
      <c r="M31" s="14"/>
      <c r="N31" s="14">
        <v>0</v>
      </c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>
        <v>0</v>
      </c>
      <c r="W31" s="33"/>
      <c r="X31" s="33"/>
      <c r="Y31" s="33"/>
      <c r="Z31" s="33"/>
      <c r="AA31" s="33"/>
      <c r="AB31" s="33"/>
      <c r="AC31" s="32">
        <v>0</v>
      </c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40</v>
      </c>
      <c r="C32" s="121"/>
      <c r="D32" s="46">
        <f t="shared" ref="D32:AD32" si="2">SUM(D6:D31)</f>
        <v>0</v>
      </c>
      <c r="E32" s="46">
        <f t="shared" si="2"/>
        <v>-10306.79357762433</v>
      </c>
      <c r="F32" s="46">
        <f t="shared" si="2"/>
        <v>-19070.528086248305</v>
      </c>
      <c r="G32" s="46">
        <f t="shared" si="2"/>
        <v>911.5744817951952</v>
      </c>
      <c r="H32" s="46">
        <f t="shared" si="2"/>
        <v>0</v>
      </c>
      <c r="I32" s="46">
        <f>SUM(I6:I31)</f>
        <v>0</v>
      </c>
      <c r="J32" s="46">
        <f>SUM(J6:J31)</f>
        <v>-1363.3181411379801</v>
      </c>
      <c r="K32" s="46">
        <f>SUM(K6:K31)</f>
        <v>-1674.0716652340566</v>
      </c>
      <c r="L32" s="46">
        <f t="shared" si="2"/>
        <v>0</v>
      </c>
      <c r="M32" s="46">
        <f t="shared" si="2"/>
        <v>-7.0855756717771001</v>
      </c>
      <c r="N32" s="46">
        <f t="shared" si="2"/>
        <v>-192.34867190142481</v>
      </c>
      <c r="O32" s="46">
        <f t="shared" si="2"/>
        <v>395871.55285665457</v>
      </c>
      <c r="P32" s="46">
        <f t="shared" si="2"/>
        <v>0</v>
      </c>
      <c r="Q32" s="46">
        <f t="shared" si="2"/>
        <v>94300.089707434003</v>
      </c>
      <c r="R32" s="46">
        <f t="shared" si="2"/>
        <v>0</v>
      </c>
      <c r="S32" s="46">
        <f t="shared" si="2"/>
        <v>0</v>
      </c>
      <c r="T32" s="46">
        <f t="shared" si="2"/>
        <v>4999.200018292845</v>
      </c>
      <c r="U32" s="46">
        <f t="shared" si="2"/>
        <v>0</v>
      </c>
      <c r="V32" s="46">
        <f t="shared" si="2"/>
        <v>25436.204952348675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3093.2405737568047</v>
      </c>
      <c r="AB32" s="46">
        <f t="shared" si="2"/>
        <v>214.64025105662839</v>
      </c>
      <c r="AC32" s="46">
        <f t="shared" si="2"/>
        <v>0</v>
      </c>
      <c r="AD32" s="62">
        <f t="shared" si="2"/>
        <v>492212.35712352098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-2.0939729424626847</v>
      </c>
      <c r="F33" s="63">
        <f t="shared" si="3"/>
        <v>-3.8744513034366066</v>
      </c>
      <c r="G33" s="63">
        <f t="shared" si="3"/>
        <v>0.18519943040894341</v>
      </c>
      <c r="H33" s="63">
        <f t="shared" si="3"/>
        <v>0</v>
      </c>
      <c r="I33" s="63">
        <f t="shared" si="3"/>
        <v>0</v>
      </c>
      <c r="J33" s="63">
        <f t="shared" si="3"/>
        <v>-0.2769776340247091</v>
      </c>
      <c r="K33" s="63">
        <f t="shared" si="3"/>
        <v>-0.34011166948698673</v>
      </c>
      <c r="L33" s="63">
        <f t="shared" si="3"/>
        <v>0</v>
      </c>
      <c r="M33" s="63">
        <f t="shared" si="3"/>
        <v>-1.4395363239527467E-3</v>
      </c>
      <c r="N33" s="63">
        <f t="shared" si="3"/>
        <v>-3.9078391494578993E-2</v>
      </c>
      <c r="O33" s="63">
        <f t="shared" si="3"/>
        <v>80.426983826679987</v>
      </c>
      <c r="P33" s="63">
        <f t="shared" si="3"/>
        <v>0</v>
      </c>
      <c r="Q33" s="63">
        <f t="shared" si="3"/>
        <v>19.158415741230435</v>
      </c>
      <c r="R33" s="63">
        <f t="shared" si="3"/>
        <v>0</v>
      </c>
      <c r="S33" s="63">
        <f t="shared" si="3"/>
        <v>0</v>
      </c>
      <c r="T33" s="63">
        <f t="shared" si="3"/>
        <v>1.015659185703518</v>
      </c>
      <c r="U33" s="63">
        <f t="shared" si="3"/>
        <v>0</v>
      </c>
      <c r="V33" s="63">
        <f t="shared" si="3"/>
        <v>5.1677298597291097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0.62843618795627965</v>
      </c>
      <c r="AB33" s="63">
        <f t="shared" si="3"/>
        <v>4.3607245521218044E-2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8"/>
  <sheetViews>
    <sheetView showGridLines="0" zoomScale="55" zoomScaleNormal="55" workbookViewId="0">
      <pane xSplit="3" ySplit="5" topLeftCell="D6" activePane="bottomRight" state="frozen"/>
      <selection activeCell="B2" sqref="B2:AE33"/>
      <selection pane="topRight" activeCell="B2" sqref="B2:AE33"/>
      <selection pane="bottomLeft" activeCell="B2" sqref="B2:AE33"/>
      <selection pane="bottomRight" activeCell="B2" sqref="B2:AE33"/>
    </sheetView>
  </sheetViews>
  <sheetFormatPr defaultRowHeight="16.2" x14ac:dyDescent="0.35"/>
  <cols>
    <col min="1" max="1" width="4.21875" style="73" bestFit="1" customWidth="1"/>
    <col min="2" max="2" width="10.77734375" style="74" customWidth="1"/>
    <col min="3" max="3" width="10.77734375" style="73" customWidth="1"/>
    <col min="4" max="31" width="12.77734375" style="73" customWidth="1"/>
    <col min="32" max="16384" width="8.88671875" style="79"/>
  </cols>
  <sheetData>
    <row r="1" spans="1:32" ht="29.2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8"/>
    </row>
    <row r="2" spans="1:32" ht="15.75" customHeight="1" x14ac:dyDescent="0.35">
      <c r="A2" s="69"/>
      <c r="B2" s="100" t="s">
        <v>49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5.75" customHeight="1" x14ac:dyDescent="0.35">
      <c r="A3" s="69"/>
      <c r="B3" s="101" t="s">
        <v>0</v>
      </c>
      <c r="C3" s="101"/>
      <c r="D3" s="102" t="s">
        <v>45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43</v>
      </c>
      <c r="AE3" s="103" t="s">
        <v>3</v>
      </c>
      <c r="AF3" s="78"/>
    </row>
    <row r="4" spans="1:32" ht="31.5" customHeight="1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7.2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-81.052024642605105</v>
      </c>
      <c r="F6" s="13">
        <v>5242.6795295714701</v>
      </c>
      <c r="G6" s="13">
        <v>2168.22997622908</v>
      </c>
      <c r="H6" s="13"/>
      <c r="I6" s="14"/>
      <c r="J6" s="14"/>
      <c r="K6" s="14"/>
      <c r="L6" s="14"/>
      <c r="M6" s="14"/>
      <c r="N6" s="14"/>
      <c r="O6" s="14">
        <v>103480.902774382</v>
      </c>
      <c r="P6" s="14"/>
      <c r="Q6" s="14">
        <v>16552.864201011002</v>
      </c>
      <c r="R6" s="14">
        <v>5487.2840016896698</v>
      </c>
      <c r="S6" s="14">
        <v>830.82734107919998</v>
      </c>
      <c r="T6" s="14">
        <v>1067.2497775394399</v>
      </c>
      <c r="U6" s="14">
        <v>0</v>
      </c>
      <c r="V6" s="14">
        <v>667.37047089421003</v>
      </c>
      <c r="W6" s="14"/>
      <c r="X6" s="14"/>
      <c r="Y6" s="14"/>
      <c r="Z6" s="14"/>
      <c r="AA6" s="14">
        <v>246.25783744508499</v>
      </c>
      <c r="AB6" s="14">
        <v>341.32451170542703</v>
      </c>
      <c r="AC6" s="14">
        <v>0</v>
      </c>
      <c r="AD6" s="44">
        <f t="shared" ref="AD6:AD31" si="0">SUM(D6:AC6)</f>
        <v>136003.93839690398</v>
      </c>
      <c r="AE6" s="45">
        <f t="shared" ref="AE6:AE31" si="1">AD6/$AD$32*100</f>
        <v>72.141046308451536</v>
      </c>
      <c r="AF6" s="78"/>
    </row>
    <row r="7" spans="1:32" ht="17.25" customHeight="1" x14ac:dyDescent="0.3">
      <c r="A7" s="51">
        <v>2</v>
      </c>
      <c r="B7" s="114"/>
      <c r="C7" s="54" t="s">
        <v>11</v>
      </c>
      <c r="D7" s="13"/>
      <c r="E7" s="12">
        <v>-8626.0677952852893</v>
      </c>
      <c r="F7" s="13">
        <v>849.54331226013096</v>
      </c>
      <c r="G7" s="13">
        <v>1.5162605300476</v>
      </c>
      <c r="H7" s="13"/>
      <c r="I7" s="14"/>
      <c r="J7" s="14"/>
      <c r="K7" s="14"/>
      <c r="L7" s="14"/>
      <c r="M7" s="14"/>
      <c r="N7" s="14"/>
      <c r="O7" s="14">
        <v>7368.4383970213203</v>
      </c>
      <c r="P7" s="14"/>
      <c r="Q7" s="14">
        <v>2809.8600618279902</v>
      </c>
      <c r="R7" s="14">
        <v>104.536616039823</v>
      </c>
      <c r="S7" s="14"/>
      <c r="T7" s="14">
        <v>150.483384975039</v>
      </c>
      <c r="U7" s="14">
        <v>0</v>
      </c>
      <c r="V7" s="14">
        <v>133.969865904107</v>
      </c>
      <c r="W7" s="14"/>
      <c r="X7" s="14"/>
      <c r="Y7" s="14"/>
      <c r="Z7" s="14"/>
      <c r="AA7" s="14">
        <v>43.392667428672198</v>
      </c>
      <c r="AB7" s="14">
        <v>59.002054725381797</v>
      </c>
      <c r="AC7" s="14">
        <v>0</v>
      </c>
      <c r="AD7" s="44">
        <f t="shared" si="0"/>
        <v>2894.674825427222</v>
      </c>
      <c r="AE7" s="45">
        <f t="shared" si="1"/>
        <v>1.5354325256349177</v>
      </c>
      <c r="AF7" s="78"/>
    </row>
    <row r="8" spans="1:32" ht="17.25" customHeight="1" x14ac:dyDescent="0.3">
      <c r="A8" s="51">
        <v>3</v>
      </c>
      <c r="B8" s="114"/>
      <c r="C8" s="54" t="s">
        <v>12</v>
      </c>
      <c r="D8" s="13"/>
      <c r="E8" s="13"/>
      <c r="F8" s="12">
        <v>0</v>
      </c>
      <c r="G8" s="13">
        <v>-78.834694742993094</v>
      </c>
      <c r="H8" s="13"/>
      <c r="I8" s="14"/>
      <c r="J8" s="14"/>
      <c r="K8" s="14"/>
      <c r="L8" s="14"/>
      <c r="M8" s="14"/>
      <c r="N8" s="14"/>
      <c r="O8" s="14">
        <v>19819.351885644999</v>
      </c>
      <c r="P8" s="14"/>
      <c r="Q8" s="14">
        <v>3140.23576780538</v>
      </c>
      <c r="R8" s="14">
        <v>2233.3054817779998</v>
      </c>
      <c r="S8" s="14">
        <v>753.54396736114199</v>
      </c>
      <c r="T8" s="14">
        <v>226.868344769115</v>
      </c>
      <c r="U8" s="14">
        <v>0</v>
      </c>
      <c r="V8" s="14">
        <v>203.86071795519999</v>
      </c>
      <c r="W8" s="14"/>
      <c r="X8" s="14"/>
      <c r="Y8" s="14"/>
      <c r="Z8" s="14"/>
      <c r="AA8" s="14">
        <v>550.07837095013394</v>
      </c>
      <c r="AB8" s="14">
        <v>61.2601128597776</v>
      </c>
      <c r="AC8" s="14">
        <v>0</v>
      </c>
      <c r="AD8" s="44">
        <f t="shared" si="0"/>
        <v>26909.669954380755</v>
      </c>
      <c r="AE8" s="45">
        <f t="shared" si="1"/>
        <v>14.273790665229152</v>
      </c>
      <c r="AF8" s="78"/>
    </row>
    <row r="9" spans="1:32" ht="17.25" customHeight="1" x14ac:dyDescent="0.3">
      <c r="A9" s="51">
        <v>4</v>
      </c>
      <c r="B9" s="114"/>
      <c r="C9" s="54" t="s">
        <v>13</v>
      </c>
      <c r="D9" s="13"/>
      <c r="E9" s="13"/>
      <c r="F9" s="13">
        <v>924.03782665615597</v>
      </c>
      <c r="G9" s="12">
        <v>0</v>
      </c>
      <c r="H9" s="13"/>
      <c r="I9" s="14"/>
      <c r="J9" s="14"/>
      <c r="K9" s="14"/>
      <c r="L9" s="14"/>
      <c r="M9" s="14"/>
      <c r="N9" s="14"/>
      <c r="O9" s="14">
        <v>628.78366390893495</v>
      </c>
      <c r="P9" s="14"/>
      <c r="Q9" s="14">
        <v>816.72383009653095</v>
      </c>
      <c r="R9" s="14">
        <v>228.64648886029701</v>
      </c>
      <c r="S9" s="14">
        <v>1.16540023061E-2</v>
      </c>
      <c r="T9" s="14">
        <v>4.4581142654511003</v>
      </c>
      <c r="U9" s="14"/>
      <c r="V9" s="14"/>
      <c r="W9" s="14"/>
      <c r="X9" s="14"/>
      <c r="Y9" s="14"/>
      <c r="Z9" s="14"/>
      <c r="AA9" s="14"/>
      <c r="AB9" s="14"/>
      <c r="AC9" s="14"/>
      <c r="AD9" s="44">
        <f t="shared" si="0"/>
        <v>2602.6615777896759</v>
      </c>
      <c r="AE9" s="45">
        <f t="shared" si="1"/>
        <v>1.380538913958588</v>
      </c>
      <c r="AF9" s="78"/>
    </row>
    <row r="10" spans="1:32" ht="17.2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7.2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-77.556423343789305</v>
      </c>
      <c r="H11" s="14"/>
      <c r="I11" s="18">
        <v>0</v>
      </c>
      <c r="J11" s="19">
        <v>-1.0214376160747001</v>
      </c>
      <c r="K11" s="19">
        <v>64.141451313755596</v>
      </c>
      <c r="L11" s="20"/>
      <c r="M11" s="20"/>
      <c r="N11" s="20"/>
      <c r="O11" s="20">
        <v>1527.8432799785801</v>
      </c>
      <c r="P11" s="20"/>
      <c r="Q11" s="14">
        <v>283.42284984819997</v>
      </c>
      <c r="R11" s="14">
        <v>120.05606903169701</v>
      </c>
      <c r="S11" s="14">
        <v>48.367092859082597</v>
      </c>
      <c r="T11" s="14">
        <v>62.360599584259802</v>
      </c>
      <c r="U11" s="14">
        <v>0</v>
      </c>
      <c r="V11" s="21">
        <v>118.35993069898301</v>
      </c>
      <c r="W11" s="14"/>
      <c r="X11" s="14"/>
      <c r="Y11" s="14"/>
      <c r="Z11" s="14"/>
      <c r="AA11" s="14">
        <v>11.9936226825976</v>
      </c>
      <c r="AB11" s="14">
        <v>39.337602302741097</v>
      </c>
      <c r="AC11" s="14">
        <v>0</v>
      </c>
      <c r="AD11" s="44">
        <f t="shared" si="0"/>
        <v>2197.304637340033</v>
      </c>
      <c r="AE11" s="45">
        <f t="shared" si="1"/>
        <v>1.1655240095586166</v>
      </c>
      <c r="AF11" s="78"/>
    </row>
    <row r="12" spans="1:32" ht="17.2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/>
      <c r="H12" s="14"/>
      <c r="I12" s="19"/>
      <c r="J12" s="18">
        <v>-1110.7470408173299</v>
      </c>
      <c r="K12" s="19"/>
      <c r="L12" s="20"/>
      <c r="M12" s="20"/>
      <c r="N12" s="20"/>
      <c r="O12" s="20">
        <v>262.46736228706999</v>
      </c>
      <c r="P12" s="20"/>
      <c r="Q12" s="14">
        <v>97.858596020012001</v>
      </c>
      <c r="R12" s="14">
        <v>7.1215424644461001</v>
      </c>
      <c r="S12" s="14"/>
      <c r="T12" s="14">
        <v>4.9811779303614001</v>
      </c>
      <c r="U12" s="14">
        <v>0</v>
      </c>
      <c r="V12" s="21">
        <v>3.9614642849300998</v>
      </c>
      <c r="W12" s="14"/>
      <c r="X12" s="14"/>
      <c r="Y12" s="14"/>
      <c r="Z12" s="14"/>
      <c r="AA12" s="14">
        <v>3.9944017578575002</v>
      </c>
      <c r="AB12" s="14"/>
      <c r="AC12" s="14">
        <v>0</v>
      </c>
      <c r="AD12" s="44">
        <f t="shared" si="0"/>
        <v>-730.36249607265279</v>
      </c>
      <c r="AE12" s="45">
        <f t="shared" si="1"/>
        <v>-0.3874087417775316</v>
      </c>
      <c r="AF12" s="78"/>
    </row>
    <row r="13" spans="1:32" ht="17.2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>
        <v>-9.6787147995938003</v>
      </c>
      <c r="H13" s="14"/>
      <c r="I13" s="19"/>
      <c r="J13" s="19"/>
      <c r="K13" s="18">
        <v>0</v>
      </c>
      <c r="L13" s="20"/>
      <c r="M13" s="20"/>
      <c r="N13" s="20"/>
      <c r="O13" s="20">
        <v>187.187583985228</v>
      </c>
      <c r="P13" s="20"/>
      <c r="Q13" s="14">
        <v>48.795562392416002</v>
      </c>
      <c r="R13" s="14">
        <v>6.7299378903756901</v>
      </c>
      <c r="S13" s="14"/>
      <c r="T13" s="14">
        <v>10.6499688685837</v>
      </c>
      <c r="U13" s="14">
        <v>0</v>
      </c>
      <c r="V13" s="21">
        <v>10.831287107530301</v>
      </c>
      <c r="W13" s="14"/>
      <c r="X13" s="14"/>
      <c r="Y13" s="14"/>
      <c r="Z13" s="14"/>
      <c r="AA13" s="14">
        <v>0.16576419039250001</v>
      </c>
      <c r="AB13" s="14">
        <v>0.42661213975630002</v>
      </c>
      <c r="AC13" s="14">
        <v>0</v>
      </c>
      <c r="AD13" s="44">
        <f t="shared" si="0"/>
        <v>255.10800177468869</v>
      </c>
      <c r="AE13" s="45">
        <f t="shared" si="1"/>
        <v>0.13531783260552474</v>
      </c>
      <c r="AF13" s="78"/>
    </row>
    <row r="14" spans="1:32" ht="17.2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/>
      <c r="H14" s="14"/>
      <c r="I14" s="20"/>
      <c r="J14" s="20"/>
      <c r="K14" s="20"/>
      <c r="L14" s="59">
        <v>0</v>
      </c>
      <c r="M14" s="60"/>
      <c r="N14" s="60">
        <v>4.4751510884538002</v>
      </c>
      <c r="O14" s="60">
        <v>200.66739738848699</v>
      </c>
      <c r="P14" s="60"/>
      <c r="Q14" s="14">
        <v>245.10329560918001</v>
      </c>
      <c r="R14" s="14">
        <v>41.434847928242903</v>
      </c>
      <c r="S14" s="14">
        <v>2.12770791684E-2</v>
      </c>
      <c r="T14" s="14"/>
      <c r="U14" s="14"/>
      <c r="V14" s="21">
        <v>5.3081501005192004</v>
      </c>
      <c r="W14" s="14"/>
      <c r="X14" s="14"/>
      <c r="Y14" s="14"/>
      <c r="Z14" s="14"/>
      <c r="AA14" s="14">
        <v>0.60359635929209998</v>
      </c>
      <c r="AB14" s="14">
        <v>2.4344072148831</v>
      </c>
      <c r="AC14" s="14"/>
      <c r="AD14" s="44">
        <f t="shared" si="0"/>
        <v>500.04812276822645</v>
      </c>
      <c r="AE14" s="45">
        <f t="shared" si="1"/>
        <v>0.26524228052720916</v>
      </c>
      <c r="AF14" s="78"/>
    </row>
    <row r="15" spans="1:32" ht="17.2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/>
      <c r="H15" s="14"/>
      <c r="I15" s="20"/>
      <c r="J15" s="20"/>
      <c r="K15" s="20"/>
      <c r="L15" s="60"/>
      <c r="M15" s="59">
        <v>-5.3141817538330001</v>
      </c>
      <c r="N15" s="60"/>
      <c r="O15" s="60"/>
      <c r="P15" s="60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4">
        <f t="shared" si="0"/>
        <v>-5.3141817538330001</v>
      </c>
      <c r="AE15" s="45">
        <f t="shared" si="1"/>
        <v>-2.8188200761951002E-3</v>
      </c>
      <c r="AF15" s="78"/>
    </row>
    <row r="16" spans="1:32" ht="17.2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>
        <v>0</v>
      </c>
      <c r="O16" s="60">
        <v>35.000388183700103</v>
      </c>
      <c r="P16" s="60"/>
      <c r="Q16" s="14">
        <v>31.516215570945398</v>
      </c>
      <c r="R16" s="14">
        <v>72.4036958319289</v>
      </c>
      <c r="S16" s="14">
        <v>2.54153532856E-2</v>
      </c>
      <c r="T16" s="14"/>
      <c r="U16" s="14"/>
      <c r="V16" s="14">
        <v>7.9423283134800002E-2</v>
      </c>
      <c r="W16" s="14"/>
      <c r="X16" s="14"/>
      <c r="Y16" s="14"/>
      <c r="Z16" s="14"/>
      <c r="AA16" s="14"/>
      <c r="AB16" s="14"/>
      <c r="AC16" s="14"/>
      <c r="AD16" s="44">
        <f t="shared" si="0"/>
        <v>139.0251382229948</v>
      </c>
      <c r="AE16" s="45">
        <f t="shared" si="1"/>
        <v>7.3743591934189556E-2</v>
      </c>
      <c r="AF16" s="78"/>
    </row>
    <row r="17" spans="1:32" ht="17.25" customHeight="1" x14ac:dyDescent="0.3">
      <c r="A17" s="51">
        <v>12</v>
      </c>
      <c r="B17" s="116"/>
      <c r="C17" s="55" t="s">
        <v>21</v>
      </c>
      <c r="D17" s="14"/>
      <c r="E17" s="14"/>
      <c r="F17" s="14">
        <v>-1403.4388659772401</v>
      </c>
      <c r="G17" s="14">
        <v>-701.64261764891501</v>
      </c>
      <c r="H17" s="14"/>
      <c r="I17" s="20"/>
      <c r="J17" s="20"/>
      <c r="K17" s="20">
        <v>-18.600914218115101</v>
      </c>
      <c r="L17" s="60"/>
      <c r="M17" s="60"/>
      <c r="N17" s="60">
        <v>-3.8381343757890001</v>
      </c>
      <c r="O17" s="59">
        <v>0</v>
      </c>
      <c r="P17" s="60"/>
      <c r="Q17" s="14">
        <v>616.17394052313205</v>
      </c>
      <c r="R17" s="14">
        <v>-163.53848788213801</v>
      </c>
      <c r="S17" s="14">
        <v>27.8418488290034</v>
      </c>
      <c r="T17" s="14">
        <v>226.68308977124499</v>
      </c>
      <c r="U17" s="14"/>
      <c r="V17" s="14">
        <v>162.83208102632099</v>
      </c>
      <c r="W17" s="14"/>
      <c r="X17" s="14"/>
      <c r="Y17" s="14"/>
      <c r="Z17" s="14"/>
      <c r="AA17" s="14">
        <v>20.2035837648993</v>
      </c>
      <c r="AB17" s="14">
        <v>20.139902173899799</v>
      </c>
      <c r="AC17" s="14">
        <v>0</v>
      </c>
      <c r="AD17" s="44">
        <f t="shared" si="0"/>
        <v>-1217.1845740136971</v>
      </c>
      <c r="AE17" s="45">
        <f t="shared" si="1"/>
        <v>-0.6456354849342647</v>
      </c>
      <c r="AF17" s="78"/>
    </row>
    <row r="18" spans="1:32" ht="17.2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7.2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3301.1280197711499</v>
      </c>
      <c r="G19" s="14">
        <v>-231.730912074727</v>
      </c>
      <c r="H19" s="14"/>
      <c r="I19" s="14"/>
      <c r="J19" s="14"/>
      <c r="K19" s="14">
        <v>41.084640987730303</v>
      </c>
      <c r="L19" s="14"/>
      <c r="M19" s="14"/>
      <c r="N19" s="14">
        <v>38.091740413295199</v>
      </c>
      <c r="O19" s="14">
        <v>15496.6555029171</v>
      </c>
      <c r="P19" s="14"/>
      <c r="Q19" s="25">
        <v>0</v>
      </c>
      <c r="R19" s="26">
        <v>0</v>
      </c>
      <c r="S19" s="26">
        <v>0</v>
      </c>
      <c r="T19" s="14">
        <v>174.24878875772399</v>
      </c>
      <c r="U19" s="14"/>
      <c r="V19" s="14">
        <v>128.222149364167</v>
      </c>
      <c r="W19" s="14"/>
      <c r="X19" s="14"/>
      <c r="Y19" s="14"/>
      <c r="Z19" s="14"/>
      <c r="AA19" s="14">
        <v>5.9074773980493998</v>
      </c>
      <c r="AB19" s="14">
        <v>32.603672491559699</v>
      </c>
      <c r="AC19" s="14">
        <v>0</v>
      </c>
      <c r="AD19" s="44">
        <f t="shared" si="0"/>
        <v>18986.211080026049</v>
      </c>
      <c r="AE19" s="45">
        <f t="shared" si="1"/>
        <v>10.070922569528872</v>
      </c>
      <c r="AF19" s="78"/>
    </row>
    <row r="20" spans="1:32" ht="17.2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7.2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56.2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>
        <v>0</v>
      </c>
      <c r="AD22" s="44">
        <f t="shared" si="0"/>
        <v>0</v>
      </c>
      <c r="AE22" s="45">
        <f t="shared" si="1"/>
        <v>0</v>
      </c>
      <c r="AF22" s="78"/>
    </row>
    <row r="23" spans="1:32" ht="39" customHeight="1" x14ac:dyDescent="0.3">
      <c r="A23" s="51">
        <v>18</v>
      </c>
      <c r="B23" s="119" t="s">
        <v>8</v>
      </c>
      <c r="C23" s="57" t="s">
        <v>27</v>
      </c>
      <c r="D23" s="14"/>
      <c r="E23" s="14"/>
      <c r="F23" s="14">
        <v>0</v>
      </c>
      <c r="G23" s="14"/>
      <c r="H23" s="14"/>
      <c r="I23" s="14"/>
      <c r="J23" s="14"/>
      <c r="K23" s="14">
        <v>0</v>
      </c>
      <c r="L23" s="14"/>
      <c r="M23" s="14"/>
      <c r="N23" s="14"/>
      <c r="O23" s="14">
        <v>0</v>
      </c>
      <c r="P23" s="14"/>
      <c r="Q23" s="14">
        <v>0</v>
      </c>
      <c r="R23" s="14">
        <v>0</v>
      </c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>
        <v>0</v>
      </c>
      <c r="AB23" s="14">
        <v>0</v>
      </c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39" customHeight="1" x14ac:dyDescent="0.3">
      <c r="A24" s="51">
        <v>19</v>
      </c>
      <c r="B24" s="119"/>
      <c r="C24" s="57" t="s">
        <v>28</v>
      </c>
      <c r="D24" s="14"/>
      <c r="E24" s="14"/>
      <c r="F24" s="14">
        <v>0</v>
      </c>
      <c r="G24" s="14"/>
      <c r="H24" s="14"/>
      <c r="I24" s="14"/>
      <c r="J24" s="14"/>
      <c r="K24" s="14">
        <v>0</v>
      </c>
      <c r="L24" s="14"/>
      <c r="M24" s="14"/>
      <c r="N24" s="14">
        <v>0</v>
      </c>
      <c r="O24" s="14">
        <v>0</v>
      </c>
      <c r="P24" s="14"/>
      <c r="Q24" s="14">
        <v>0</v>
      </c>
      <c r="R24" s="14">
        <v>0</v>
      </c>
      <c r="S24" s="14"/>
      <c r="T24" s="14"/>
      <c r="U24" s="30"/>
      <c r="V24" s="29">
        <v>0</v>
      </c>
      <c r="W24" s="14"/>
      <c r="X24" s="14"/>
      <c r="Y24" s="14"/>
      <c r="Z24" s="14"/>
      <c r="AA24" s="14">
        <v>0</v>
      </c>
      <c r="AB24" s="14">
        <v>0</v>
      </c>
      <c r="AC24" s="14">
        <v>0</v>
      </c>
      <c r="AD24" s="44">
        <f t="shared" si="0"/>
        <v>0</v>
      </c>
      <c r="AE24" s="45">
        <f t="shared" si="1"/>
        <v>0</v>
      </c>
      <c r="AF24" s="78"/>
    </row>
    <row r="25" spans="1:32" ht="46.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>
        <v>-5.6489383785300003E-2</v>
      </c>
      <c r="R25" s="14">
        <v>-10.127650191176601</v>
      </c>
      <c r="S25" s="14"/>
      <c r="T25" s="14"/>
      <c r="U25" s="14"/>
      <c r="V25" s="14">
        <v>0</v>
      </c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-10.1841395749619</v>
      </c>
      <c r="AE25" s="45">
        <f t="shared" si="1"/>
        <v>-5.4020088928967737E-3</v>
      </c>
      <c r="AF25" s="78"/>
    </row>
    <row r="26" spans="1:32" ht="17.2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0</v>
      </c>
      <c r="AE26" s="45">
        <f t="shared" si="1"/>
        <v>0</v>
      </c>
      <c r="AF26" s="78"/>
    </row>
    <row r="27" spans="1:32" ht="17.2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/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7.2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7.25" customHeight="1" x14ac:dyDescent="0.3">
      <c r="A29" s="51">
        <v>24</v>
      </c>
      <c r="B29" s="120"/>
      <c r="C29" s="58" t="s">
        <v>33</v>
      </c>
      <c r="D29" s="14"/>
      <c r="E29" s="14"/>
      <c r="F29" s="14"/>
      <c r="G29" s="14"/>
      <c r="H29" s="14"/>
      <c r="I29" s="31"/>
      <c r="J29" s="31"/>
      <c r="K29" s="3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0</v>
      </c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0</v>
      </c>
      <c r="AE29" s="45">
        <f t="shared" si="1"/>
        <v>0</v>
      </c>
      <c r="AF29" s="78"/>
    </row>
    <row r="30" spans="1:32" ht="17.25" customHeight="1" x14ac:dyDescent="0.3">
      <c r="A30" s="51">
        <v>25</v>
      </c>
      <c r="B30" s="120"/>
      <c r="C30" s="58" t="s">
        <v>34</v>
      </c>
      <c r="D30" s="14"/>
      <c r="E30" s="14"/>
      <c r="F30" s="14">
        <v>-0.55358823038909999</v>
      </c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>
        <v>0</v>
      </c>
      <c r="R30" s="14"/>
      <c r="S30" s="14"/>
      <c r="T30" s="14"/>
      <c r="U30" s="14"/>
      <c r="V30" s="14">
        <v>0</v>
      </c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-0.55358823038909999</v>
      </c>
      <c r="AE30" s="45">
        <f t="shared" si="1"/>
        <v>-2.9364174769532197E-4</v>
      </c>
      <c r="AF30" s="78"/>
    </row>
    <row r="31" spans="1:32" ht="17.25" customHeight="1" x14ac:dyDescent="0.3">
      <c r="A31" s="51">
        <v>26</v>
      </c>
      <c r="B31" s="120"/>
      <c r="C31" s="58" t="s">
        <v>35</v>
      </c>
      <c r="D31" s="14">
        <v>0</v>
      </c>
      <c r="E31" s="14">
        <v>0</v>
      </c>
      <c r="F31" s="14">
        <v>0</v>
      </c>
      <c r="G31" s="14">
        <v>0</v>
      </c>
      <c r="H31" s="14"/>
      <c r="I31" s="31">
        <v>0</v>
      </c>
      <c r="J31" s="31">
        <v>0</v>
      </c>
      <c r="K31" s="31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33">
        <v>0</v>
      </c>
      <c r="X31" s="33">
        <v>0</v>
      </c>
      <c r="Y31" s="33"/>
      <c r="Z31" s="33"/>
      <c r="AA31" s="33">
        <v>0</v>
      </c>
      <c r="AB31" s="33">
        <v>0</v>
      </c>
      <c r="AC31" s="32">
        <v>0</v>
      </c>
      <c r="AD31" s="44">
        <f t="shared" si="0"/>
        <v>0</v>
      </c>
      <c r="AE31" s="45">
        <f t="shared" si="1"/>
        <v>0</v>
      </c>
      <c r="AF31" s="78"/>
    </row>
    <row r="32" spans="1:32" ht="51" customHeight="1" x14ac:dyDescent="0.35">
      <c r="A32" s="69"/>
      <c r="B32" s="121" t="s">
        <v>44</v>
      </c>
      <c r="C32" s="121"/>
      <c r="D32" s="46">
        <f t="shared" ref="D32:AD32" si="2">SUM(D6:D31)</f>
        <v>0</v>
      </c>
      <c r="E32" s="46">
        <f t="shared" si="2"/>
        <v>-8707.1198199278952</v>
      </c>
      <c r="F32" s="46">
        <f t="shared" si="2"/>
        <v>8913.3962340512771</v>
      </c>
      <c r="G32" s="46">
        <f t="shared" si="2"/>
        <v>1070.3028741491091</v>
      </c>
      <c r="H32" s="46">
        <f t="shared" si="2"/>
        <v>0</v>
      </c>
      <c r="I32" s="46">
        <f t="shared" si="2"/>
        <v>0</v>
      </c>
      <c r="J32" s="46">
        <f t="shared" si="2"/>
        <v>-1111.7684784334047</v>
      </c>
      <c r="K32" s="46">
        <f t="shared" si="2"/>
        <v>86.625178083370798</v>
      </c>
      <c r="L32" s="46">
        <f t="shared" si="2"/>
        <v>0</v>
      </c>
      <c r="M32" s="46">
        <f t="shared" si="2"/>
        <v>-5.3141817538330001</v>
      </c>
      <c r="N32" s="46">
        <f t="shared" si="2"/>
        <v>38.728757125960001</v>
      </c>
      <c r="O32" s="46">
        <f t="shared" si="2"/>
        <v>149007.29823569741</v>
      </c>
      <c r="P32" s="46">
        <f t="shared" si="2"/>
        <v>0</v>
      </c>
      <c r="Q32" s="46">
        <f t="shared" si="2"/>
        <v>24642.497831321001</v>
      </c>
      <c r="R32" s="46">
        <f t="shared" si="2"/>
        <v>8127.852543441164</v>
      </c>
      <c r="S32" s="46">
        <f t="shared" si="2"/>
        <v>1660.638596563188</v>
      </c>
      <c r="T32" s="46">
        <f t="shared" si="2"/>
        <v>1927.9832464612189</v>
      </c>
      <c r="U32" s="46">
        <f t="shared" si="2"/>
        <v>0</v>
      </c>
      <c r="V32" s="46">
        <f t="shared" si="2"/>
        <v>1434.7955406191024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882.59732197697952</v>
      </c>
      <c r="AB32" s="46">
        <f t="shared" si="2"/>
        <v>556.52887561342641</v>
      </c>
      <c r="AC32" s="46">
        <f t="shared" si="2"/>
        <v>0</v>
      </c>
      <c r="AD32" s="62">
        <f t="shared" si="2"/>
        <v>188525.04275498807</v>
      </c>
      <c r="AE32" s="47"/>
      <c r="AF32" s="78"/>
    </row>
    <row r="33" spans="1:32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-4.6185481210811288</v>
      </c>
      <c r="F33" s="63">
        <f t="shared" si="3"/>
        <v>4.7279640432891208</v>
      </c>
      <c r="G33" s="63">
        <f t="shared" si="3"/>
        <v>0.5677245094383041</v>
      </c>
      <c r="H33" s="63">
        <f t="shared" si="3"/>
        <v>0</v>
      </c>
      <c r="I33" s="63">
        <f t="shared" si="3"/>
        <v>0</v>
      </c>
      <c r="J33" s="63">
        <f t="shared" si="3"/>
        <v>-0.58971925542978776</v>
      </c>
      <c r="K33" s="63">
        <f t="shared" si="3"/>
        <v>4.5948897195557767E-2</v>
      </c>
      <c r="L33" s="63">
        <f t="shared" si="3"/>
        <v>0</v>
      </c>
      <c r="M33" s="63">
        <f t="shared" si="3"/>
        <v>-2.8188200761951002E-3</v>
      </c>
      <c r="N33" s="63">
        <f t="shared" si="3"/>
        <v>2.0543030549152495E-2</v>
      </c>
      <c r="O33" s="63">
        <f t="shared" si="3"/>
        <v>79.038464099091115</v>
      </c>
      <c r="P33" s="63">
        <f t="shared" si="3"/>
        <v>0</v>
      </c>
      <c r="Q33" s="63">
        <f t="shared" si="3"/>
        <v>13.071206600041469</v>
      </c>
      <c r="R33" s="63">
        <f t="shared" si="3"/>
        <v>4.3112853468514141</v>
      </c>
      <c r="S33" s="63">
        <f t="shared" si="3"/>
        <v>0.88085835828261605</v>
      </c>
      <c r="T33" s="63">
        <f t="shared" si="3"/>
        <v>1.0226669190930113</v>
      </c>
      <c r="U33" s="63">
        <f t="shared" si="3"/>
        <v>0</v>
      </c>
      <c r="V33" s="63">
        <f t="shared" si="3"/>
        <v>0.76106363359047169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0.46815919470392342</v>
      </c>
      <c r="AB33" s="63">
        <f t="shared" si="3"/>
        <v>0.29520156446096418</v>
      </c>
      <c r="AC33" s="63">
        <f t="shared" si="3"/>
        <v>0</v>
      </c>
      <c r="AD33" s="64"/>
      <c r="AE33" s="64"/>
      <c r="AF33" s="78"/>
    </row>
    <row r="34" spans="1:32" x14ac:dyDescent="0.3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69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69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69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8"/>
  <sheetViews>
    <sheetView showGridLines="0" zoomScale="50" zoomScaleNormal="50" workbookViewId="0">
      <selection activeCell="B2" sqref="B2:AE33"/>
    </sheetView>
  </sheetViews>
  <sheetFormatPr defaultRowHeight="16.2" x14ac:dyDescent="0.35"/>
  <cols>
    <col min="1" max="1" width="4.21875" style="80" bestFit="1" customWidth="1"/>
    <col min="2" max="2" width="10.77734375" style="74" customWidth="1"/>
    <col min="3" max="3" width="10.77734375" style="73" customWidth="1"/>
    <col min="4" max="29" width="12.77734375" style="73" customWidth="1"/>
    <col min="30" max="30" width="15" style="73" bestFit="1" customWidth="1"/>
    <col min="31" max="31" width="12.77734375" style="73" customWidth="1"/>
    <col min="32" max="16384" width="8.88671875" style="79"/>
  </cols>
  <sheetData>
    <row r="1" spans="1:32" s="77" customFormat="1" ht="19.95" customHeight="1" x14ac:dyDescent="0.35">
      <c r="A1" s="69"/>
      <c r="B1" s="70"/>
      <c r="C1" s="50"/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51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51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50"/>
      <c r="AE1" s="50"/>
      <c r="AF1" s="76"/>
    </row>
    <row r="2" spans="1:32" ht="19.95" customHeight="1" x14ac:dyDescent="0.35">
      <c r="A2" s="69"/>
      <c r="B2" s="100" t="s">
        <v>51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78"/>
    </row>
    <row r="3" spans="1:32" ht="19.95" customHeight="1" x14ac:dyDescent="0.35">
      <c r="A3" s="69"/>
      <c r="B3" s="101" t="s">
        <v>0</v>
      </c>
      <c r="C3" s="101"/>
      <c r="D3" s="102" t="s">
        <v>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0" t="s">
        <v>2</v>
      </c>
      <c r="AE3" s="103" t="s">
        <v>3</v>
      </c>
      <c r="AF3" s="78"/>
    </row>
    <row r="4" spans="1:32" ht="32.4" x14ac:dyDescent="0.35">
      <c r="A4" s="69"/>
      <c r="B4" s="101"/>
      <c r="C4" s="101"/>
      <c r="D4" s="106" t="s">
        <v>4</v>
      </c>
      <c r="E4" s="106"/>
      <c r="F4" s="106"/>
      <c r="G4" s="106"/>
      <c r="H4" s="106"/>
      <c r="I4" s="107" t="s">
        <v>5</v>
      </c>
      <c r="J4" s="108"/>
      <c r="K4" s="108"/>
      <c r="L4" s="108"/>
      <c r="M4" s="108"/>
      <c r="N4" s="108"/>
      <c r="O4" s="108"/>
      <c r="P4" s="109"/>
      <c r="Q4" s="110" t="s">
        <v>6</v>
      </c>
      <c r="R4" s="110"/>
      <c r="S4" s="110"/>
      <c r="T4" s="53" t="s">
        <v>7</v>
      </c>
      <c r="U4" s="111" t="s">
        <v>8</v>
      </c>
      <c r="V4" s="111"/>
      <c r="W4" s="112" t="s">
        <v>9</v>
      </c>
      <c r="X4" s="112"/>
      <c r="Y4" s="112"/>
      <c r="Z4" s="112"/>
      <c r="AA4" s="112"/>
      <c r="AB4" s="112"/>
      <c r="AC4" s="112"/>
      <c r="AD4" s="100"/>
      <c r="AE4" s="104"/>
      <c r="AF4" s="78"/>
    </row>
    <row r="5" spans="1:32" ht="19.95" customHeight="1" x14ac:dyDescent="0.35">
      <c r="A5" s="69"/>
      <c r="B5" s="101"/>
      <c r="C5" s="101"/>
      <c r="D5" s="54" t="s">
        <v>10</v>
      </c>
      <c r="E5" s="54" t="s">
        <v>11</v>
      </c>
      <c r="F5" s="54" t="s">
        <v>12</v>
      </c>
      <c r="G5" s="54" t="s">
        <v>13</v>
      </c>
      <c r="H5" s="54" t="s">
        <v>14</v>
      </c>
      <c r="I5" s="67" t="s">
        <v>15</v>
      </c>
      <c r="J5" s="67" t="s">
        <v>16</v>
      </c>
      <c r="K5" s="67" t="s">
        <v>17</v>
      </c>
      <c r="L5" s="68" t="s">
        <v>18</v>
      </c>
      <c r="M5" s="68" t="s">
        <v>19</v>
      </c>
      <c r="N5" s="68" t="s">
        <v>20</v>
      </c>
      <c r="O5" s="68" t="s">
        <v>21</v>
      </c>
      <c r="P5" s="68" t="s">
        <v>22</v>
      </c>
      <c r="Q5" s="56" t="s">
        <v>23</v>
      </c>
      <c r="R5" s="56" t="s">
        <v>24</v>
      </c>
      <c r="S5" s="56" t="s">
        <v>25</v>
      </c>
      <c r="T5" s="53" t="s">
        <v>26</v>
      </c>
      <c r="U5" s="57" t="s">
        <v>27</v>
      </c>
      <c r="V5" s="57" t="s">
        <v>28</v>
      </c>
      <c r="W5" s="58" t="s">
        <v>29</v>
      </c>
      <c r="X5" s="58" t="s">
        <v>30</v>
      </c>
      <c r="Y5" s="58" t="s">
        <v>31</v>
      </c>
      <c r="Z5" s="58" t="s">
        <v>32</v>
      </c>
      <c r="AA5" s="58" t="s">
        <v>33</v>
      </c>
      <c r="AB5" s="58" t="s">
        <v>34</v>
      </c>
      <c r="AC5" s="58" t="s">
        <v>35</v>
      </c>
      <c r="AD5" s="100"/>
      <c r="AE5" s="105"/>
      <c r="AF5" s="78"/>
    </row>
    <row r="6" spans="1:32" ht="19.95" customHeight="1" x14ac:dyDescent="0.3">
      <c r="A6" s="51">
        <v>1</v>
      </c>
      <c r="B6" s="114" t="s">
        <v>4</v>
      </c>
      <c r="C6" s="54" t="s">
        <v>10</v>
      </c>
      <c r="D6" s="12">
        <v>0</v>
      </c>
      <c r="E6" s="13">
        <v>-12316.303848544299</v>
      </c>
      <c r="F6" s="13">
        <v>142.793870745888</v>
      </c>
      <c r="G6" s="13">
        <v>561.90616682158998</v>
      </c>
      <c r="H6" s="13"/>
      <c r="I6" s="14"/>
      <c r="J6" s="14"/>
      <c r="K6" s="14"/>
      <c r="L6" s="14"/>
      <c r="M6" s="14"/>
      <c r="N6" s="14"/>
      <c r="O6" s="14">
        <v>1285479.7835169099</v>
      </c>
      <c r="P6" s="14"/>
      <c r="Q6" s="14">
        <v>311365.77003850503</v>
      </c>
      <c r="R6" s="14"/>
      <c r="S6" s="14"/>
      <c r="T6" s="14">
        <v>17359.194864863199</v>
      </c>
      <c r="U6" s="14">
        <v>0</v>
      </c>
      <c r="V6" s="14">
        <v>30945.893674649</v>
      </c>
      <c r="W6" s="14"/>
      <c r="X6" s="14"/>
      <c r="Y6" s="14"/>
      <c r="Z6" s="14"/>
      <c r="AA6" s="14">
        <v>694.07827140780705</v>
      </c>
      <c r="AB6" s="14"/>
      <c r="AC6" s="14">
        <v>0</v>
      </c>
      <c r="AD6" s="44">
        <f t="shared" ref="AD6:AD31" si="0">SUM(D6:AC6)</f>
        <v>1634233.1165553585</v>
      </c>
      <c r="AE6" s="45">
        <f t="shared" ref="AE6:AE31" si="1">AD6/$AD$32*100</f>
        <v>92.965696442500132</v>
      </c>
      <c r="AF6" s="78"/>
    </row>
    <row r="7" spans="1:32" ht="19.95" customHeight="1" x14ac:dyDescent="0.3">
      <c r="A7" s="51">
        <v>2</v>
      </c>
      <c r="B7" s="114"/>
      <c r="C7" s="54" t="s">
        <v>11</v>
      </c>
      <c r="D7" s="13"/>
      <c r="E7" s="12">
        <v>-35039.943174720604</v>
      </c>
      <c r="F7" s="13"/>
      <c r="G7" s="13">
        <v>-11.7562845971029</v>
      </c>
      <c r="H7" s="13"/>
      <c r="I7" s="14"/>
      <c r="J7" s="14"/>
      <c r="K7" s="14"/>
      <c r="L7" s="14"/>
      <c r="M7" s="14"/>
      <c r="N7" s="14"/>
      <c r="O7" s="14">
        <v>9079.9647588491207</v>
      </c>
      <c r="P7" s="14"/>
      <c r="Q7" s="14">
        <v>6005.7312522689799</v>
      </c>
      <c r="R7" s="14"/>
      <c r="S7" s="14"/>
      <c r="T7" s="14">
        <v>964.17437892041301</v>
      </c>
      <c r="U7" s="14"/>
      <c r="V7" s="14"/>
      <c r="W7" s="14"/>
      <c r="X7" s="14"/>
      <c r="Y7" s="14"/>
      <c r="Z7" s="14"/>
      <c r="AA7" s="14">
        <v>2.3105666062912</v>
      </c>
      <c r="AB7" s="14"/>
      <c r="AC7" s="14">
        <v>0</v>
      </c>
      <c r="AD7" s="44">
        <f t="shared" si="0"/>
        <v>-18999.518502672905</v>
      </c>
      <c r="AE7" s="45">
        <f t="shared" si="1"/>
        <v>-1.0808148799457531</v>
      </c>
      <c r="AF7" s="78"/>
    </row>
    <row r="8" spans="1:32" ht="19.95" customHeight="1" x14ac:dyDescent="0.3">
      <c r="A8" s="51">
        <v>3</v>
      </c>
      <c r="B8" s="114"/>
      <c r="C8" s="54" t="s">
        <v>12</v>
      </c>
      <c r="D8" s="13"/>
      <c r="E8" s="13"/>
      <c r="F8" s="12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44">
        <f t="shared" si="0"/>
        <v>0</v>
      </c>
      <c r="AE8" s="45">
        <f t="shared" si="1"/>
        <v>0</v>
      </c>
      <c r="AF8" s="78"/>
    </row>
    <row r="9" spans="1:32" ht="19.95" customHeight="1" x14ac:dyDescent="0.3">
      <c r="A9" s="51">
        <v>4</v>
      </c>
      <c r="B9" s="114"/>
      <c r="C9" s="54" t="s">
        <v>13</v>
      </c>
      <c r="D9" s="13"/>
      <c r="E9" s="13"/>
      <c r="F9" s="13">
        <v>2034.4341173872399</v>
      </c>
      <c r="G9" s="12">
        <v>0</v>
      </c>
      <c r="H9" s="13"/>
      <c r="I9" s="14"/>
      <c r="J9" s="14"/>
      <c r="K9" s="14">
        <v>222.537201067392</v>
      </c>
      <c r="L9" s="14"/>
      <c r="M9" s="14"/>
      <c r="N9" s="14">
        <v>225.574865055006</v>
      </c>
      <c r="O9" s="14">
        <v>9201.8723841811297</v>
      </c>
      <c r="P9" s="14"/>
      <c r="Q9" s="14">
        <v>6120.3206377781898</v>
      </c>
      <c r="R9" s="14"/>
      <c r="S9" s="14"/>
      <c r="T9" s="14">
        <v>17.948285763836399</v>
      </c>
      <c r="U9" s="14"/>
      <c r="V9" s="14">
        <v>0.1251491693075</v>
      </c>
      <c r="W9" s="14"/>
      <c r="X9" s="14"/>
      <c r="Y9" s="14"/>
      <c r="Z9" s="14"/>
      <c r="AA9" s="14">
        <v>2.3240287411495002</v>
      </c>
      <c r="AB9" s="14"/>
      <c r="AC9" s="14">
        <v>0</v>
      </c>
      <c r="AD9" s="44">
        <f t="shared" si="0"/>
        <v>17825.136669143249</v>
      </c>
      <c r="AE9" s="45">
        <f t="shared" si="1"/>
        <v>1.014008483760594</v>
      </c>
      <c r="AF9" s="78"/>
    </row>
    <row r="10" spans="1:32" ht="19.95" customHeight="1" x14ac:dyDescent="0.3">
      <c r="A10" s="51">
        <v>5</v>
      </c>
      <c r="B10" s="114"/>
      <c r="C10" s="54" t="s">
        <v>14</v>
      </c>
      <c r="D10" s="13"/>
      <c r="E10" s="13"/>
      <c r="F10" s="13"/>
      <c r="G10" s="13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/>
      <c r="X10" s="17"/>
      <c r="Y10" s="17"/>
      <c r="Z10" s="17"/>
      <c r="AA10" s="17"/>
      <c r="AB10" s="17"/>
      <c r="AC10" s="17"/>
      <c r="AD10" s="44">
        <f t="shared" si="0"/>
        <v>0</v>
      </c>
      <c r="AE10" s="45">
        <f t="shared" si="1"/>
        <v>0</v>
      </c>
      <c r="AF10" s="78"/>
    </row>
    <row r="11" spans="1:32" ht="19.95" customHeight="1" x14ac:dyDescent="0.3">
      <c r="A11" s="51">
        <v>6</v>
      </c>
      <c r="B11" s="115" t="s">
        <v>5</v>
      </c>
      <c r="C11" s="55" t="s">
        <v>15</v>
      </c>
      <c r="D11" s="14"/>
      <c r="E11" s="14"/>
      <c r="F11" s="14"/>
      <c r="G11" s="14">
        <v>-11.2615145668679</v>
      </c>
      <c r="H11" s="14"/>
      <c r="I11" s="18">
        <v>0</v>
      </c>
      <c r="J11" s="19">
        <v>-15793.819609247599</v>
      </c>
      <c r="K11" s="19">
        <v>1.9166357610253</v>
      </c>
      <c r="L11" s="20"/>
      <c r="M11" s="20"/>
      <c r="N11" s="20"/>
      <c r="O11" s="20">
        <v>85439.796858314599</v>
      </c>
      <c r="P11" s="20"/>
      <c r="Q11" s="14">
        <v>55397.710407282102</v>
      </c>
      <c r="R11" s="14"/>
      <c r="S11" s="14"/>
      <c r="T11" s="14">
        <v>1728.6952908263199</v>
      </c>
      <c r="U11" s="14">
        <v>0</v>
      </c>
      <c r="V11" s="21">
        <v>1241.81003381511</v>
      </c>
      <c r="W11" s="14"/>
      <c r="X11" s="14"/>
      <c r="Y11" s="14"/>
      <c r="Z11" s="14"/>
      <c r="AA11" s="14">
        <v>8.7661613488039993</v>
      </c>
      <c r="AB11" s="14"/>
      <c r="AC11" s="14">
        <v>0</v>
      </c>
      <c r="AD11" s="44">
        <f t="shared" si="0"/>
        <v>128013.6142635335</v>
      </c>
      <c r="AE11" s="45">
        <f t="shared" si="1"/>
        <v>7.282238184730744</v>
      </c>
      <c r="AF11" s="78"/>
    </row>
    <row r="12" spans="1:32" ht="19.95" customHeight="1" x14ac:dyDescent="0.3">
      <c r="A12" s="51">
        <v>7</v>
      </c>
      <c r="B12" s="116"/>
      <c r="C12" s="55" t="s">
        <v>16</v>
      </c>
      <c r="D12" s="14"/>
      <c r="E12" s="14"/>
      <c r="F12" s="14"/>
      <c r="G12" s="14">
        <v>-2.1278918937935001</v>
      </c>
      <c r="H12" s="14"/>
      <c r="I12" s="19"/>
      <c r="J12" s="18">
        <v>-27982.3205113164</v>
      </c>
      <c r="K12" s="19"/>
      <c r="L12" s="20"/>
      <c r="M12" s="20"/>
      <c r="N12" s="20"/>
      <c r="O12" s="20">
        <v>620.47188523233694</v>
      </c>
      <c r="P12" s="20"/>
      <c r="Q12" s="14">
        <v>421.05808621917703</v>
      </c>
      <c r="R12" s="14"/>
      <c r="S12" s="14"/>
      <c r="T12" s="14">
        <v>38.3120270044558</v>
      </c>
      <c r="U12" s="14"/>
      <c r="V12" s="21"/>
      <c r="W12" s="14"/>
      <c r="X12" s="14"/>
      <c r="Y12" s="14"/>
      <c r="Z12" s="14"/>
      <c r="AA12" s="14"/>
      <c r="AB12" s="14"/>
      <c r="AC12" s="14"/>
      <c r="AD12" s="44">
        <f t="shared" si="0"/>
        <v>-26904.60640475422</v>
      </c>
      <c r="AE12" s="45">
        <f t="shared" si="1"/>
        <v>-1.5305071513918249</v>
      </c>
      <c r="AF12" s="78"/>
    </row>
    <row r="13" spans="1:32" ht="19.95" customHeight="1" x14ac:dyDescent="0.3">
      <c r="A13" s="51">
        <v>8</v>
      </c>
      <c r="B13" s="116"/>
      <c r="C13" s="55" t="s">
        <v>17</v>
      </c>
      <c r="D13" s="14"/>
      <c r="E13" s="14"/>
      <c r="F13" s="14"/>
      <c r="G13" s="14"/>
      <c r="H13" s="14"/>
      <c r="I13" s="19"/>
      <c r="J13" s="19"/>
      <c r="K13" s="18"/>
      <c r="L13" s="20"/>
      <c r="M13" s="20"/>
      <c r="N13" s="20"/>
      <c r="O13" s="20"/>
      <c r="P13" s="20"/>
      <c r="Q13" s="14"/>
      <c r="R13" s="14"/>
      <c r="S13" s="14"/>
      <c r="T13" s="14"/>
      <c r="U13" s="14"/>
      <c r="V13" s="21"/>
      <c r="W13" s="14"/>
      <c r="X13" s="14"/>
      <c r="Y13" s="14"/>
      <c r="Z13" s="14"/>
      <c r="AA13" s="14"/>
      <c r="AB13" s="14"/>
      <c r="AC13" s="14"/>
      <c r="AD13" s="44">
        <f t="shared" si="0"/>
        <v>0</v>
      </c>
      <c r="AE13" s="45">
        <f t="shared" si="1"/>
        <v>0</v>
      </c>
      <c r="AF13" s="78"/>
    </row>
    <row r="14" spans="1:32" ht="19.95" customHeight="1" x14ac:dyDescent="0.3">
      <c r="A14" s="51">
        <v>9</v>
      </c>
      <c r="B14" s="116"/>
      <c r="C14" s="55" t="s">
        <v>18</v>
      </c>
      <c r="D14" s="14"/>
      <c r="E14" s="14"/>
      <c r="F14" s="14"/>
      <c r="G14" s="14">
        <v>-797.32367970131895</v>
      </c>
      <c r="H14" s="14"/>
      <c r="I14" s="20"/>
      <c r="J14" s="20"/>
      <c r="K14" s="20"/>
      <c r="L14" s="59">
        <v>0</v>
      </c>
      <c r="M14" s="60">
        <v>-1976.7443691969199</v>
      </c>
      <c r="N14" s="60">
        <v>213.249891886189</v>
      </c>
      <c r="O14" s="60">
        <v>11096.8424155292</v>
      </c>
      <c r="P14" s="60"/>
      <c r="Q14" s="14">
        <v>15274.2898472384</v>
      </c>
      <c r="R14" s="14"/>
      <c r="S14" s="14"/>
      <c r="T14" s="14">
        <v>180.78407079674599</v>
      </c>
      <c r="U14" s="14"/>
      <c r="V14" s="21">
        <v>12.6705353516299</v>
      </c>
      <c r="W14" s="14"/>
      <c r="X14" s="14"/>
      <c r="Y14" s="14"/>
      <c r="Z14" s="14"/>
      <c r="AA14" s="14">
        <v>29.4377576342279</v>
      </c>
      <c r="AB14" s="14"/>
      <c r="AC14" s="14">
        <v>0</v>
      </c>
      <c r="AD14" s="44">
        <f t="shared" si="0"/>
        <v>24033.206469538149</v>
      </c>
      <c r="AE14" s="45">
        <f t="shared" si="1"/>
        <v>1.3671634447699861</v>
      </c>
      <c r="AF14" s="78"/>
    </row>
    <row r="15" spans="1:32" ht="19.95" customHeight="1" x14ac:dyDescent="0.3">
      <c r="A15" s="51">
        <v>10</v>
      </c>
      <c r="B15" s="116"/>
      <c r="C15" s="55" t="s">
        <v>19</v>
      </c>
      <c r="D15" s="14"/>
      <c r="E15" s="14"/>
      <c r="F15" s="14"/>
      <c r="G15" s="14">
        <v>-27.087443914577602</v>
      </c>
      <c r="H15" s="14"/>
      <c r="I15" s="20"/>
      <c r="J15" s="20"/>
      <c r="K15" s="20"/>
      <c r="L15" s="60"/>
      <c r="M15" s="59">
        <v>-5156.5403984315599</v>
      </c>
      <c r="N15" s="60"/>
      <c r="O15" s="60">
        <v>129.11668194160001</v>
      </c>
      <c r="P15" s="60"/>
      <c r="Q15" s="14">
        <v>84.168989530082399</v>
      </c>
      <c r="R15" s="14"/>
      <c r="S15" s="14"/>
      <c r="T15" s="14">
        <v>7.0326765356071004</v>
      </c>
      <c r="U15" s="14"/>
      <c r="V15" s="14"/>
      <c r="W15" s="14"/>
      <c r="X15" s="14"/>
      <c r="Y15" s="14"/>
      <c r="Z15" s="14"/>
      <c r="AA15" s="14">
        <v>2.3050370126502</v>
      </c>
      <c r="AB15" s="14"/>
      <c r="AC15" s="14"/>
      <c r="AD15" s="44">
        <f t="shared" si="0"/>
        <v>-4961.0044573261976</v>
      </c>
      <c r="AE15" s="45">
        <f t="shared" si="1"/>
        <v>-0.28221385906179836</v>
      </c>
      <c r="AF15" s="78"/>
    </row>
    <row r="16" spans="1:32" ht="19.95" customHeight="1" x14ac:dyDescent="0.3">
      <c r="A16" s="51">
        <v>11</v>
      </c>
      <c r="B16" s="116"/>
      <c r="C16" s="55" t="s">
        <v>20</v>
      </c>
      <c r="D16" s="14"/>
      <c r="E16" s="14"/>
      <c r="F16" s="14"/>
      <c r="G16" s="14"/>
      <c r="H16" s="14"/>
      <c r="I16" s="20"/>
      <c r="J16" s="20"/>
      <c r="K16" s="20"/>
      <c r="L16" s="60"/>
      <c r="M16" s="60"/>
      <c r="N16" s="18"/>
      <c r="O16" s="60"/>
      <c r="P16" s="60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44">
        <f t="shared" si="0"/>
        <v>0</v>
      </c>
      <c r="AE16" s="45">
        <f t="shared" si="1"/>
        <v>0</v>
      </c>
      <c r="AF16" s="78"/>
    </row>
    <row r="17" spans="1:32" ht="19.95" customHeight="1" x14ac:dyDescent="0.3">
      <c r="A17" s="51">
        <v>12</v>
      </c>
      <c r="B17" s="116"/>
      <c r="C17" s="55" t="s">
        <v>21</v>
      </c>
      <c r="D17" s="14"/>
      <c r="E17" s="14"/>
      <c r="F17" s="14">
        <v>-13670.9381031871</v>
      </c>
      <c r="G17" s="14">
        <v>-12454.9474043929</v>
      </c>
      <c r="H17" s="14"/>
      <c r="I17" s="20"/>
      <c r="J17" s="20"/>
      <c r="K17" s="20">
        <v>557.05869981272394</v>
      </c>
      <c r="L17" s="60"/>
      <c r="M17" s="60"/>
      <c r="N17" s="60">
        <v>198.276165878287</v>
      </c>
      <c r="O17" s="59">
        <v>0</v>
      </c>
      <c r="P17" s="60"/>
      <c r="Q17" s="14">
        <v>35362.289078207898</v>
      </c>
      <c r="R17" s="14"/>
      <c r="S17" s="14"/>
      <c r="T17" s="14">
        <v>5735.3216697713897</v>
      </c>
      <c r="U17" s="14"/>
      <c r="V17" s="14">
        <v>830.06120582287201</v>
      </c>
      <c r="W17" s="14"/>
      <c r="X17" s="14"/>
      <c r="Y17" s="14"/>
      <c r="Z17" s="14"/>
      <c r="AA17" s="14">
        <v>50.028503681397602</v>
      </c>
      <c r="AB17" s="14"/>
      <c r="AC17" s="14">
        <v>0</v>
      </c>
      <c r="AD17" s="44">
        <f t="shared" si="0"/>
        <v>16607.14981559457</v>
      </c>
      <c r="AE17" s="45">
        <f t="shared" si="1"/>
        <v>0.94472155342556885</v>
      </c>
      <c r="AF17" s="78"/>
    </row>
    <row r="18" spans="1:32" ht="19.95" customHeight="1" x14ac:dyDescent="0.3">
      <c r="A18" s="51">
        <v>13</v>
      </c>
      <c r="B18" s="117"/>
      <c r="C18" s="55" t="s">
        <v>22</v>
      </c>
      <c r="D18" s="14"/>
      <c r="E18" s="14"/>
      <c r="F18" s="14"/>
      <c r="G18" s="14"/>
      <c r="H18" s="14"/>
      <c r="I18" s="20"/>
      <c r="J18" s="20"/>
      <c r="K18" s="20"/>
      <c r="L18" s="60"/>
      <c r="M18" s="60"/>
      <c r="N18" s="60"/>
      <c r="O18" s="60"/>
      <c r="P18" s="59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4">
        <f t="shared" si="0"/>
        <v>0</v>
      </c>
      <c r="AE18" s="45">
        <f t="shared" si="1"/>
        <v>0</v>
      </c>
      <c r="AF18" s="78"/>
    </row>
    <row r="19" spans="1:32" ht="19.95" customHeight="1" x14ac:dyDescent="0.3">
      <c r="A19" s="51">
        <v>14</v>
      </c>
      <c r="B19" s="118" t="s">
        <v>36</v>
      </c>
      <c r="C19" s="56" t="s">
        <v>23</v>
      </c>
      <c r="D19" s="14"/>
      <c r="E19" s="14"/>
      <c r="F19" s="14">
        <v>-2939.3418473502502</v>
      </c>
      <c r="G19" s="14">
        <v>-2356.9626891995099</v>
      </c>
      <c r="H19" s="14"/>
      <c r="I19" s="14"/>
      <c r="J19" s="14"/>
      <c r="K19" s="14">
        <v>-22.791754710543898</v>
      </c>
      <c r="L19" s="14"/>
      <c r="M19" s="14"/>
      <c r="N19" s="14">
        <v>2.3487041489622</v>
      </c>
      <c r="O19" s="14">
        <v>-9250.4152145101598</v>
      </c>
      <c r="P19" s="14"/>
      <c r="Q19" s="25">
        <v>0</v>
      </c>
      <c r="R19" s="26"/>
      <c r="S19" s="26"/>
      <c r="T19" s="14">
        <v>2558.8416161479299</v>
      </c>
      <c r="U19" s="14"/>
      <c r="V19" s="14">
        <v>37.355799965105099</v>
      </c>
      <c r="W19" s="14"/>
      <c r="X19" s="14"/>
      <c r="Y19" s="14"/>
      <c r="Z19" s="14"/>
      <c r="AA19" s="14">
        <v>7.6487637742398</v>
      </c>
      <c r="AB19" s="14"/>
      <c r="AC19" s="14">
        <v>0</v>
      </c>
      <c r="AD19" s="44">
        <f t="shared" si="0"/>
        <v>-11963.316621734226</v>
      </c>
      <c r="AE19" s="45">
        <f t="shared" si="1"/>
        <v>-0.6805504369204759</v>
      </c>
      <c r="AF19" s="78"/>
    </row>
    <row r="20" spans="1:32" ht="19.95" customHeight="1" x14ac:dyDescent="0.3">
      <c r="A20" s="51">
        <v>15</v>
      </c>
      <c r="B20" s="118"/>
      <c r="C20" s="56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6"/>
      <c r="R20" s="25"/>
      <c r="S20" s="26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44">
        <f t="shared" si="0"/>
        <v>0</v>
      </c>
      <c r="AE20" s="45">
        <f t="shared" si="1"/>
        <v>0</v>
      </c>
      <c r="AF20" s="78"/>
    </row>
    <row r="21" spans="1:32" ht="19.95" customHeight="1" x14ac:dyDescent="0.3">
      <c r="A21" s="51">
        <v>16</v>
      </c>
      <c r="B21" s="118"/>
      <c r="C21" s="56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6"/>
      <c r="R21" s="26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44">
        <f t="shared" si="0"/>
        <v>0</v>
      </c>
      <c r="AE21" s="45">
        <f t="shared" si="1"/>
        <v>0</v>
      </c>
      <c r="AF21" s="78"/>
    </row>
    <row r="22" spans="1:32" ht="19.95" customHeight="1" x14ac:dyDescent="0.3">
      <c r="A22" s="51">
        <v>17</v>
      </c>
      <c r="B22" s="61" t="s">
        <v>7</v>
      </c>
      <c r="C22" s="53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8">
        <v>0</v>
      </c>
      <c r="U22" s="14"/>
      <c r="V22" s="14"/>
      <c r="W22" s="14"/>
      <c r="X22" s="14"/>
      <c r="Y22" s="14"/>
      <c r="Z22" s="14"/>
      <c r="AA22" s="14"/>
      <c r="AB22" s="14"/>
      <c r="AC22" s="14"/>
      <c r="AD22" s="44">
        <f t="shared" si="0"/>
        <v>0</v>
      </c>
      <c r="AE22" s="45">
        <f t="shared" si="1"/>
        <v>0</v>
      </c>
      <c r="AF22" s="78"/>
    </row>
    <row r="23" spans="1:32" ht="19.95" customHeight="1" x14ac:dyDescent="0.3">
      <c r="A23" s="51">
        <v>18</v>
      </c>
      <c r="B23" s="119" t="s">
        <v>8</v>
      </c>
      <c r="C23" s="57" t="s">
        <v>27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29">
        <v>0</v>
      </c>
      <c r="V23" s="30">
        <v>0</v>
      </c>
      <c r="W23" s="14"/>
      <c r="X23" s="14"/>
      <c r="Y23" s="14"/>
      <c r="Z23" s="14"/>
      <c r="AA23" s="14"/>
      <c r="AB23" s="14"/>
      <c r="AC23" s="14">
        <v>0</v>
      </c>
      <c r="AD23" s="44">
        <f t="shared" si="0"/>
        <v>0</v>
      </c>
      <c r="AE23" s="45">
        <f t="shared" si="1"/>
        <v>0</v>
      </c>
      <c r="AF23" s="78"/>
    </row>
    <row r="24" spans="1:32" ht="19.95" customHeight="1" x14ac:dyDescent="0.3">
      <c r="A24" s="51">
        <v>19</v>
      </c>
      <c r="B24" s="119"/>
      <c r="C24" s="57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0"/>
      <c r="V24" s="29">
        <v>0</v>
      </c>
      <c r="W24" s="14"/>
      <c r="X24" s="14"/>
      <c r="Y24" s="14"/>
      <c r="Z24" s="14"/>
      <c r="AA24" s="14"/>
      <c r="AB24" s="14"/>
      <c r="AC24" s="14"/>
      <c r="AD24" s="44">
        <f t="shared" si="0"/>
        <v>0</v>
      </c>
      <c r="AE24" s="45">
        <f t="shared" si="1"/>
        <v>0</v>
      </c>
      <c r="AF24" s="78"/>
    </row>
    <row r="25" spans="1:32" ht="19.95" customHeight="1" x14ac:dyDescent="0.3">
      <c r="A25" s="51">
        <v>20</v>
      </c>
      <c r="B25" s="120" t="s">
        <v>9</v>
      </c>
      <c r="C25" s="58" t="s">
        <v>29</v>
      </c>
      <c r="D25" s="14"/>
      <c r="E25" s="14"/>
      <c r="F25" s="14"/>
      <c r="G25" s="14"/>
      <c r="H25" s="14"/>
      <c r="I25" s="31"/>
      <c r="J25" s="31"/>
      <c r="K25" s="31"/>
      <c r="L25" s="14"/>
      <c r="M25" s="14"/>
      <c r="N25" s="14"/>
      <c r="O25" s="14"/>
      <c r="P25" s="14"/>
      <c r="Q25" s="14"/>
      <c r="R25" s="14"/>
      <c r="S25" s="14"/>
      <c r="T25" s="14">
        <v>4.9677199429199996</v>
      </c>
      <c r="U25" s="14"/>
      <c r="V25" s="14"/>
      <c r="W25" s="32">
        <v>0</v>
      </c>
      <c r="X25" s="33">
        <v>0</v>
      </c>
      <c r="Y25" s="33"/>
      <c r="Z25" s="33"/>
      <c r="AA25" s="33"/>
      <c r="AB25" s="33"/>
      <c r="AC25" s="33"/>
      <c r="AD25" s="44">
        <f t="shared" si="0"/>
        <v>4.9677199429199996</v>
      </c>
      <c r="AE25" s="45">
        <f t="shared" si="1"/>
        <v>2.8259587909850722E-4</v>
      </c>
      <c r="AF25" s="78"/>
    </row>
    <row r="26" spans="1:32" ht="19.95" customHeight="1" x14ac:dyDescent="0.3">
      <c r="A26" s="51">
        <v>21</v>
      </c>
      <c r="B26" s="120"/>
      <c r="C26" s="58" t="s">
        <v>30</v>
      </c>
      <c r="D26" s="14"/>
      <c r="E26" s="14"/>
      <c r="F26" s="14"/>
      <c r="G26" s="14"/>
      <c r="H26" s="14"/>
      <c r="I26" s="31"/>
      <c r="J26" s="31"/>
      <c r="K26" s="31"/>
      <c r="L26" s="14"/>
      <c r="M26" s="14"/>
      <c r="N26" s="14"/>
      <c r="O26" s="14">
        <v>-5.6254880340000004E-3</v>
      </c>
      <c r="P26" s="14"/>
      <c r="Q26" s="14"/>
      <c r="R26" s="14"/>
      <c r="S26" s="14"/>
      <c r="T26" s="14">
        <v>9.1868942562184994</v>
      </c>
      <c r="U26" s="14"/>
      <c r="V26" s="14"/>
      <c r="W26" s="33"/>
      <c r="X26" s="32">
        <v>0</v>
      </c>
      <c r="Y26" s="33"/>
      <c r="Z26" s="33"/>
      <c r="AA26" s="33"/>
      <c r="AB26" s="33"/>
      <c r="AC26" s="33"/>
      <c r="AD26" s="44">
        <f t="shared" si="0"/>
        <v>9.1812687681845002</v>
      </c>
      <c r="AE26" s="45">
        <f t="shared" si="1"/>
        <v>5.2228965171085748E-4</v>
      </c>
      <c r="AF26" s="78"/>
    </row>
    <row r="27" spans="1:32" ht="19.95" customHeight="1" x14ac:dyDescent="0.3">
      <c r="A27" s="51">
        <v>22</v>
      </c>
      <c r="B27" s="120"/>
      <c r="C27" s="58" t="s">
        <v>31</v>
      </c>
      <c r="D27" s="14"/>
      <c r="E27" s="14"/>
      <c r="F27" s="14"/>
      <c r="G27" s="14"/>
      <c r="H27" s="14"/>
      <c r="I27" s="31"/>
      <c r="J27" s="31"/>
      <c r="K27" s="3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3"/>
      <c r="X27" s="33"/>
      <c r="Y27" s="32">
        <v>0</v>
      </c>
      <c r="Z27" s="33">
        <v>0</v>
      </c>
      <c r="AA27" s="33"/>
      <c r="AB27" s="33"/>
      <c r="AC27" s="33"/>
      <c r="AD27" s="44">
        <f t="shared" si="0"/>
        <v>0</v>
      </c>
      <c r="AE27" s="45">
        <f t="shared" si="1"/>
        <v>0</v>
      </c>
      <c r="AF27" s="78"/>
    </row>
    <row r="28" spans="1:32" ht="19.95" customHeight="1" x14ac:dyDescent="0.3">
      <c r="A28" s="51">
        <v>23</v>
      </c>
      <c r="B28" s="120"/>
      <c r="C28" s="58" t="s">
        <v>32</v>
      </c>
      <c r="D28" s="14"/>
      <c r="E28" s="14"/>
      <c r="F28" s="14"/>
      <c r="G28" s="14"/>
      <c r="H28" s="14"/>
      <c r="I28" s="31"/>
      <c r="J28" s="31"/>
      <c r="K28" s="3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3"/>
      <c r="X28" s="33"/>
      <c r="Y28" s="33"/>
      <c r="Z28" s="32"/>
      <c r="AA28" s="33"/>
      <c r="AB28" s="33"/>
      <c r="AC28" s="33"/>
      <c r="AD28" s="44">
        <f t="shared" si="0"/>
        <v>0</v>
      </c>
      <c r="AE28" s="45">
        <f t="shared" si="1"/>
        <v>0</v>
      </c>
      <c r="AF28" s="78"/>
    </row>
    <row r="29" spans="1:32" ht="19.95" customHeight="1" x14ac:dyDescent="0.3">
      <c r="A29" s="51">
        <v>24</v>
      </c>
      <c r="B29" s="120"/>
      <c r="C29" s="58" t="s">
        <v>33</v>
      </c>
      <c r="D29" s="14"/>
      <c r="E29" s="14"/>
      <c r="F29" s="14">
        <v>-5.493780569688</v>
      </c>
      <c r="G29" s="14"/>
      <c r="H29" s="14"/>
      <c r="I29" s="31"/>
      <c r="J29" s="31"/>
      <c r="K29" s="31">
        <v>-1.6277114887077</v>
      </c>
      <c r="L29" s="14"/>
      <c r="M29" s="14"/>
      <c r="N29" s="14">
        <v>-0.65411672144779998</v>
      </c>
      <c r="O29" s="14">
        <v>-1.8341935419482001</v>
      </c>
      <c r="P29" s="14"/>
      <c r="Q29" s="14"/>
      <c r="R29" s="14"/>
      <c r="S29" s="14"/>
      <c r="T29" s="14">
        <v>0</v>
      </c>
      <c r="U29" s="14"/>
      <c r="V29" s="14"/>
      <c r="W29" s="33"/>
      <c r="X29" s="33"/>
      <c r="Y29" s="33"/>
      <c r="Z29" s="33"/>
      <c r="AA29" s="32">
        <v>0</v>
      </c>
      <c r="AB29" s="33"/>
      <c r="AC29" s="33"/>
      <c r="AD29" s="44">
        <f t="shared" si="0"/>
        <v>-9.609802321791701</v>
      </c>
      <c r="AE29" s="45">
        <f t="shared" si="1"/>
        <v>-5.4666739798003448E-4</v>
      </c>
      <c r="AF29" s="78"/>
    </row>
    <row r="30" spans="1:32" ht="19.95" customHeight="1" x14ac:dyDescent="0.3">
      <c r="A30" s="51">
        <v>25</v>
      </c>
      <c r="B30" s="120"/>
      <c r="C30" s="58" t="s">
        <v>34</v>
      </c>
      <c r="D30" s="14"/>
      <c r="E30" s="14"/>
      <c r="F30" s="14"/>
      <c r="G30" s="14"/>
      <c r="H30" s="14"/>
      <c r="I30" s="31"/>
      <c r="J30" s="31"/>
      <c r="K30" s="3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3"/>
      <c r="X30" s="33"/>
      <c r="Y30" s="33"/>
      <c r="Z30" s="33"/>
      <c r="AA30" s="33"/>
      <c r="AB30" s="32">
        <v>0</v>
      </c>
      <c r="AC30" s="33"/>
      <c r="AD30" s="44">
        <f t="shared" si="0"/>
        <v>0</v>
      </c>
      <c r="AE30" s="45">
        <f t="shared" si="1"/>
        <v>0</v>
      </c>
      <c r="AF30" s="78"/>
    </row>
    <row r="31" spans="1:32" ht="19.95" customHeight="1" x14ac:dyDescent="0.3">
      <c r="A31" s="51">
        <v>26</v>
      </c>
      <c r="B31" s="120"/>
      <c r="C31" s="58" t="s">
        <v>35</v>
      </c>
      <c r="D31" s="14">
        <v>0</v>
      </c>
      <c r="E31" s="14"/>
      <c r="F31" s="14"/>
      <c r="G31" s="14">
        <v>0</v>
      </c>
      <c r="H31" s="14"/>
      <c r="I31" s="31">
        <v>0</v>
      </c>
      <c r="J31" s="31"/>
      <c r="K31" s="31"/>
      <c r="L31" s="14">
        <v>0</v>
      </c>
      <c r="M31" s="14"/>
      <c r="N31" s="14"/>
      <c r="O31" s="14">
        <v>0</v>
      </c>
      <c r="P31" s="14"/>
      <c r="Q31" s="14">
        <v>0</v>
      </c>
      <c r="R31" s="14"/>
      <c r="S31" s="14"/>
      <c r="T31" s="14">
        <v>0</v>
      </c>
      <c r="U31" s="14">
        <v>0</v>
      </c>
      <c r="V31" s="14"/>
      <c r="W31" s="33"/>
      <c r="X31" s="33"/>
      <c r="Y31" s="33"/>
      <c r="Z31" s="33"/>
      <c r="AA31" s="33"/>
      <c r="AB31" s="33"/>
      <c r="AC31" s="32">
        <v>0</v>
      </c>
      <c r="AD31" s="44">
        <f t="shared" si="0"/>
        <v>0</v>
      </c>
      <c r="AE31" s="45">
        <f t="shared" si="1"/>
        <v>0</v>
      </c>
      <c r="AF31" s="78"/>
    </row>
    <row r="32" spans="1:32" ht="19.95" customHeight="1" x14ac:dyDescent="0.35">
      <c r="A32" s="69"/>
      <c r="B32" s="121" t="s">
        <v>37</v>
      </c>
      <c r="C32" s="121"/>
      <c r="D32" s="46">
        <f t="shared" ref="D32:AD32" si="2">SUM(D6:D31)</f>
        <v>0</v>
      </c>
      <c r="E32" s="46">
        <f t="shared" si="2"/>
        <v>-47356.247023264907</v>
      </c>
      <c r="F32" s="46">
        <f t="shared" si="2"/>
        <v>-14438.545742973909</v>
      </c>
      <c r="G32" s="46">
        <f t="shared" si="2"/>
        <v>-15099.560741444482</v>
      </c>
      <c r="H32" s="46">
        <f t="shared" si="2"/>
        <v>0</v>
      </c>
      <c r="I32" s="46">
        <f t="shared" si="2"/>
        <v>0</v>
      </c>
      <c r="J32" s="46">
        <f t="shared" si="2"/>
        <v>-43776.140120564</v>
      </c>
      <c r="K32" s="46">
        <f t="shared" si="2"/>
        <v>757.09307044188949</v>
      </c>
      <c r="L32" s="46">
        <f t="shared" si="2"/>
        <v>0</v>
      </c>
      <c r="M32" s="46">
        <f t="shared" si="2"/>
        <v>-7133.28476762848</v>
      </c>
      <c r="N32" s="46">
        <f t="shared" si="2"/>
        <v>638.79551024699629</v>
      </c>
      <c r="O32" s="46">
        <f t="shared" si="2"/>
        <v>1391795.5934674181</v>
      </c>
      <c r="P32" s="46">
        <f t="shared" si="2"/>
        <v>0</v>
      </c>
      <c r="Q32" s="46">
        <f t="shared" si="2"/>
        <v>430031.33833702991</v>
      </c>
      <c r="R32" s="46">
        <f t="shared" si="2"/>
        <v>0</v>
      </c>
      <c r="S32" s="46">
        <f t="shared" si="2"/>
        <v>0</v>
      </c>
      <c r="T32" s="46">
        <f t="shared" si="2"/>
        <v>28604.459494829032</v>
      </c>
      <c r="U32" s="46">
        <f t="shared" si="2"/>
        <v>0</v>
      </c>
      <c r="V32" s="46">
        <f t="shared" si="2"/>
        <v>33067.916398773021</v>
      </c>
      <c r="W32" s="46">
        <f t="shared" si="2"/>
        <v>0</v>
      </c>
      <c r="X32" s="46">
        <f t="shared" si="2"/>
        <v>0</v>
      </c>
      <c r="Y32" s="46">
        <f t="shared" si="2"/>
        <v>0</v>
      </c>
      <c r="Z32" s="46">
        <f t="shared" si="2"/>
        <v>0</v>
      </c>
      <c r="AA32" s="46">
        <f t="shared" si="2"/>
        <v>796.89909020656728</v>
      </c>
      <c r="AB32" s="46">
        <f t="shared" si="2"/>
        <v>0</v>
      </c>
      <c r="AC32" s="46">
        <f t="shared" si="2"/>
        <v>0</v>
      </c>
      <c r="AD32" s="62">
        <f t="shared" si="2"/>
        <v>1757888.3169730697</v>
      </c>
      <c r="AE32" s="47"/>
      <c r="AF32" s="78"/>
    </row>
    <row r="33" spans="1:32" ht="19.95" customHeight="1" x14ac:dyDescent="0.35">
      <c r="A33" s="69"/>
      <c r="B33" s="113" t="str">
        <f>AE3</f>
        <v>% do Bioma</v>
      </c>
      <c r="C33" s="113"/>
      <c r="D33" s="63">
        <f t="shared" ref="D33:AC33" si="3">D32/$AD$32*100</f>
        <v>0</v>
      </c>
      <c r="E33" s="63">
        <f t="shared" si="3"/>
        <v>-2.6939280821211797</v>
      </c>
      <c r="F33" s="63">
        <f t="shared" si="3"/>
        <v>-0.82135739816712738</v>
      </c>
      <c r="G33" s="63">
        <f t="shared" si="3"/>
        <v>-0.85896018510690197</v>
      </c>
      <c r="H33" s="63">
        <f t="shared" si="3"/>
        <v>0</v>
      </c>
      <c r="I33" s="63">
        <f t="shared" si="3"/>
        <v>0</v>
      </c>
      <c r="J33" s="63">
        <f t="shared" si="3"/>
        <v>-2.4902685624501273</v>
      </c>
      <c r="K33" s="63">
        <f t="shared" si="3"/>
        <v>4.3068325964276143E-2</v>
      </c>
      <c r="L33" s="63">
        <f t="shared" si="3"/>
        <v>0</v>
      </c>
      <c r="M33" s="63">
        <f t="shared" si="3"/>
        <v>-0.40578714237724584</v>
      </c>
      <c r="N33" s="63">
        <f t="shared" si="3"/>
        <v>3.633879946064756E-2</v>
      </c>
      <c r="O33" s="63">
        <f t="shared" si="3"/>
        <v>79.174289972184852</v>
      </c>
      <c r="P33" s="63">
        <f t="shared" si="3"/>
        <v>0</v>
      </c>
      <c r="Q33" s="63">
        <f t="shared" si="3"/>
        <v>24.462949903296835</v>
      </c>
      <c r="R33" s="63">
        <f t="shared" si="3"/>
        <v>0</v>
      </c>
      <c r="S33" s="63">
        <f t="shared" si="3"/>
        <v>0</v>
      </c>
      <c r="T33" s="63">
        <f t="shared" si="3"/>
        <v>1.6272057342120241</v>
      </c>
      <c r="U33" s="63">
        <f t="shared" si="3"/>
        <v>0</v>
      </c>
      <c r="V33" s="63">
        <f t="shared" si="3"/>
        <v>1.8811158865719688</v>
      </c>
      <c r="W33" s="63">
        <f t="shared" si="3"/>
        <v>0</v>
      </c>
      <c r="X33" s="63">
        <f t="shared" si="3"/>
        <v>0</v>
      </c>
      <c r="Y33" s="63">
        <f t="shared" si="3"/>
        <v>0</v>
      </c>
      <c r="Z33" s="63">
        <f t="shared" si="3"/>
        <v>0</v>
      </c>
      <c r="AA33" s="63">
        <f t="shared" si="3"/>
        <v>4.5332748531986267E-2</v>
      </c>
      <c r="AB33" s="63">
        <f t="shared" si="3"/>
        <v>0</v>
      </c>
      <c r="AC33" s="63">
        <f t="shared" si="3"/>
        <v>0</v>
      </c>
      <c r="AD33" s="64"/>
      <c r="AE33" s="64"/>
      <c r="AF33" s="78"/>
    </row>
    <row r="34" spans="1:32" x14ac:dyDescent="0.35">
      <c r="A34" s="75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8"/>
    </row>
    <row r="35" spans="1:32" x14ac:dyDescent="0.35">
      <c r="A35" s="75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78"/>
    </row>
    <row r="36" spans="1:32" x14ac:dyDescent="0.35">
      <c r="A36" s="75"/>
      <c r="B36" s="70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78"/>
    </row>
    <row r="37" spans="1:32" x14ac:dyDescent="0.35">
      <c r="A37" s="75"/>
      <c r="B37" s="7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78"/>
    </row>
    <row r="38" spans="1:32" x14ac:dyDescent="0.35">
      <c r="A38" s="75"/>
      <c r="B38" s="7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78"/>
    </row>
  </sheetData>
  <mergeCells count="17">
    <mergeCell ref="B33:C33"/>
    <mergeCell ref="B6:B10"/>
    <mergeCell ref="B11:B18"/>
    <mergeCell ref="B19:B21"/>
    <mergeCell ref="B23:B24"/>
    <mergeCell ref="B25:B31"/>
    <mergeCell ref="B32:C32"/>
    <mergeCell ref="B2:AE2"/>
    <mergeCell ref="B3:C5"/>
    <mergeCell ref="D3:AC3"/>
    <mergeCell ref="AD3:AD5"/>
    <mergeCell ref="AE3:AE5"/>
    <mergeCell ref="D4:H4"/>
    <mergeCell ref="I4:P4"/>
    <mergeCell ref="Q4:S4"/>
    <mergeCell ref="U4:V4"/>
    <mergeCell ref="W4:AC4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3</vt:i4>
      </vt:variant>
    </vt:vector>
  </HeadingPairs>
  <TitlesOfParts>
    <vt:vector size="26" baseType="lpstr">
      <vt:lpstr>1994-2002_Amazonia</vt:lpstr>
      <vt:lpstr>2002-2005_Amazonia</vt:lpstr>
      <vt:lpstr>2005-2010_Amazonia</vt:lpstr>
      <vt:lpstr>2002-2010_Amazonia</vt:lpstr>
      <vt:lpstr>2010-2016_Amazonia</vt:lpstr>
      <vt:lpstr>1994-2002_Caatinga</vt:lpstr>
      <vt:lpstr>2002-2010_Caatinga</vt:lpstr>
      <vt:lpstr>2010-2016_Caatinga</vt:lpstr>
      <vt:lpstr>1994-2002_Cerrado</vt:lpstr>
      <vt:lpstr>2002-2010_Cerrado</vt:lpstr>
      <vt:lpstr>2010-2016_Cerrado</vt:lpstr>
      <vt:lpstr>1994-2002_MataAtlantica</vt:lpstr>
      <vt:lpstr>2002-2010_MataAtlantica</vt:lpstr>
      <vt:lpstr>2010-2016_MataAtlantica</vt:lpstr>
      <vt:lpstr>1994-2002_Pampa</vt:lpstr>
      <vt:lpstr>2002-2010_Pampa</vt:lpstr>
      <vt:lpstr>2010-2016_Pampa</vt:lpstr>
      <vt:lpstr>1994-2002_Pantanal</vt:lpstr>
      <vt:lpstr>2002-2010_Pantanal</vt:lpstr>
      <vt:lpstr>2010-2016_Pantanal</vt:lpstr>
      <vt:lpstr>1994-2002_Brasil</vt:lpstr>
      <vt:lpstr>2002-2010_Brasil</vt:lpstr>
      <vt:lpstr>2010-2016_Brasil</vt:lpstr>
      <vt:lpstr>'1994-2002_Brasil'!Area_de_impressao</vt:lpstr>
      <vt:lpstr>'2002-2010_Brasil'!Area_de_impressao</vt:lpstr>
      <vt:lpstr>'2010-2016_Brasil'!Area_de_impressao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2020-09-01T23:15:14Z</dcterms:modified>
</cp:coreProperties>
</file>